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3820"/>
  <mc:AlternateContent xmlns:mc="http://schemas.openxmlformats.org/markup-compatibility/2006">
    <mc:Choice Requires="x15">
      <x15ac:absPath xmlns:x15ac="http://schemas.microsoft.com/office/spreadsheetml/2010/11/ac" url="C:\Users\diana.lorenz\Desktop\"/>
    </mc:Choice>
  </mc:AlternateContent>
  <xr:revisionPtr revIDLastSave="0" documentId="13_ncr:1_{638FE7C2-D6DE-4121-9F89-603DCD1DCE17}" xr6:coauthVersionLast="47" xr6:coauthVersionMax="47" xr10:uidLastSave="{00000000-0000-0000-0000-000000000000}"/>
  <bookViews>
    <workbookView xWindow="-120" yWindow="-120" windowWidth="29040" windowHeight="15840" xr2:uid="{00000000-000D-0000-FFFF-FFFF00000000}"/>
  </bookViews>
  <sheets>
    <sheet name="Naslovnica_" sheetId="28" r:id="rId1"/>
    <sheet name="Uvodne napomene" sheetId="31" r:id="rId2"/>
    <sheet name="GO_naslovnica" sheetId="32" r:id="rId3"/>
    <sheet name="A.I. PRIP." sheetId="51" r:id="rId4"/>
    <sheet name="A.II. RUS." sheetId="52" r:id="rId5"/>
    <sheet name="A.III. ZEM." sheetId="53" r:id="rId6"/>
    <sheet name="A.IV. ARM.-BET." sheetId="54" r:id="rId7"/>
    <sheet name="A.V. ZID" sheetId="55" r:id="rId8"/>
    <sheet name="A.VI. ZID-SAN." sheetId="56" r:id="rId9"/>
    <sheet name="A.VII. IZOL." sheetId="64" r:id="rId10"/>
    <sheet name="A.VIII. TES." sheetId="57" r:id="rId11"/>
    <sheet name="A.XIX. LIM." sheetId="70" r:id="rId12"/>
    <sheet name="A.X. KROVOPOKR." sheetId="58" r:id="rId13"/>
    <sheet name="A.XI. FASAD." sheetId="71" r:id="rId14"/>
    <sheet name="A.XII. SKEL." sheetId="59" r:id="rId15"/>
    <sheet name="GOR_rekapitulacija - 1.faza" sheetId="63" r:id="rId16"/>
    <sheet name="B.I. STOL." sheetId="60" r:id="rId17"/>
    <sheet name="B.II. IZOL." sheetId="61" r:id="rId18"/>
    <sheet name="B.III. ZID." sheetId="88" r:id="rId19"/>
    <sheet name="GOR_rekapitulacija - 2.faza" sheetId="76" r:id="rId20"/>
    <sheet name="C.I. PRIPR." sheetId="84" r:id="rId21"/>
    <sheet name="C.II. RUS." sheetId="81" r:id="rId22"/>
    <sheet name="C.III. GK" sheetId="85" r:id="rId23"/>
    <sheet name="C.IV. POD-KAM." sheetId="66" r:id="rId24"/>
    <sheet name="C.V. POD-KER." sheetId="67" r:id="rId25"/>
    <sheet name="C.VI. POD-PARK." sheetId="68" r:id="rId26"/>
    <sheet name="C.VII. POD-KOMP." sheetId="69" r:id="rId27"/>
    <sheet name="C.VIII. STOL." sheetId="82" r:id="rId28"/>
    <sheet name="C.IX. BRAV." sheetId="83" r:id="rId29"/>
    <sheet name="C.X. PP STOL." sheetId="86" r:id="rId30"/>
    <sheet name="C.XI. SOB." sheetId="77" r:id="rId31"/>
    <sheet name="C.XII. RAZNO" sheetId="80" r:id="rId32"/>
    <sheet name="GOR_rekapitulacija - 3.faza" sheetId="79" r:id="rId33"/>
    <sheet name="EL_naslovnica" sheetId="33" r:id="rId34"/>
    <sheet name="OU_Elektro" sheetId="29" r:id="rId35"/>
    <sheet name="EL_troskovnik - 1. faza" sheetId="13" r:id="rId36"/>
    <sheet name="EL_rekapitulacija - 1.faza" sheetId="35" r:id="rId37"/>
    <sheet name="EL_troskovnik - 3. faza" sheetId="30" r:id="rId38"/>
    <sheet name="EL_rekapitulacija - 3.faza" sheetId="36" r:id="rId39"/>
    <sheet name="ViO_naslovnica" sheetId="37" r:id="rId40"/>
    <sheet name="ViO_troskovnik - 1.faza" sheetId="39" r:id="rId41"/>
    <sheet name="VIO_rekapitulacija - 1.faza" sheetId="40" r:id="rId42"/>
    <sheet name="ViO_troskovnik - 3. faza" sheetId="42" r:id="rId43"/>
    <sheet name="VIO_rekapitulacija - 3.faza" sheetId="41" r:id="rId44"/>
    <sheet name="GHV_naslovnica" sheetId="38" r:id="rId45"/>
    <sheet name="GHV_troskovnik - 1. faza" sheetId="48" r:id="rId46"/>
    <sheet name="GHV_rekapitulacija - 1.faza" sheetId="43" r:id="rId47"/>
    <sheet name="GHV_troskovnik - 3. faza" sheetId="49" r:id="rId48"/>
    <sheet name="GHV_rekapitulacija - 3.faza" sheetId="50" r:id="rId49"/>
    <sheet name="1. FAZA_rekapitulacija" sheetId="44" r:id="rId50"/>
    <sheet name="2. FAZA_rekapitulacija" sheetId="45" r:id="rId51"/>
    <sheet name="3. FAZA_rekapitulacija" sheetId="46" r:id="rId52"/>
    <sheet name="SVE_rekapitulacija" sheetId="47" r:id="rId53"/>
  </sheets>
  <definedNames>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12">#REF!</definedName>
    <definedName name="¸D" localSheetId="13">#REF!</definedName>
    <definedName name="¸D" localSheetId="14">#REF!</definedName>
    <definedName name="¸D" localSheetId="11">#REF!</definedName>
    <definedName name="¸D" localSheetId="16">#REF!</definedName>
    <definedName name="¸D" localSheetId="17">#REF!</definedName>
    <definedName name="¸D" localSheetId="18">#REF!</definedName>
    <definedName name="¸D" localSheetId="20">#REF!</definedName>
    <definedName name="¸D" localSheetId="21">#REF!</definedName>
    <definedName name="¸D" localSheetId="22">#REF!</definedName>
    <definedName name="¸D" localSheetId="23">#REF!</definedName>
    <definedName name="¸D" localSheetId="28">#REF!</definedName>
    <definedName name="¸D" localSheetId="24">#REF!</definedName>
    <definedName name="¸D" localSheetId="25">#REF!</definedName>
    <definedName name="¸D" localSheetId="26">#REF!</definedName>
    <definedName name="¸D" localSheetId="27">#REF!</definedName>
    <definedName name="¸D" localSheetId="29">#REF!</definedName>
    <definedName name="¸D" localSheetId="30">#REF!</definedName>
    <definedName name="¸D" localSheetId="31">#REF!</definedName>
    <definedName name="¸D">#REF!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2">#REF!</definedName>
    <definedName name="B" localSheetId="13">#REF!</definedName>
    <definedName name="B" localSheetId="14">#REF!</definedName>
    <definedName name="B" localSheetId="11">#REF!</definedName>
    <definedName name="B" localSheetId="16">#REF!</definedName>
    <definedName name="B" localSheetId="17">#REF!</definedName>
    <definedName name="B" localSheetId="18">#REF!</definedName>
    <definedName name="B" localSheetId="20">#REF!</definedName>
    <definedName name="B" localSheetId="21">#REF!</definedName>
    <definedName name="B" localSheetId="22">#REF!</definedName>
    <definedName name="B" localSheetId="23">#REF!</definedName>
    <definedName name="B" localSheetId="28">#REF!</definedName>
    <definedName name="B" localSheetId="24">#REF!</definedName>
    <definedName name="B" localSheetId="25">#REF!</definedName>
    <definedName name="B" localSheetId="26">#REF!</definedName>
    <definedName name="B" localSheetId="27">#REF!</definedName>
    <definedName name="B" localSheetId="29">#REF!</definedName>
    <definedName name="B" localSheetId="30">#REF!</definedName>
    <definedName name="B" localSheetId="31">#REF!</definedName>
    <definedName name="B">#REF!</definedName>
    <definedName name="B.1." localSheetId="4">#REF!</definedName>
    <definedName name="B.1." localSheetId="5">#REF!</definedName>
    <definedName name="B.1." localSheetId="6">#REF!</definedName>
    <definedName name="B.1." localSheetId="7">#REF!</definedName>
    <definedName name="B.1." localSheetId="8">#REF!</definedName>
    <definedName name="B.1." localSheetId="9">#REF!</definedName>
    <definedName name="B.1." localSheetId="10">#REF!</definedName>
    <definedName name="B.1." localSheetId="12">#REF!</definedName>
    <definedName name="B.1." localSheetId="13">#REF!</definedName>
    <definedName name="B.1." localSheetId="14">#REF!</definedName>
    <definedName name="B.1." localSheetId="11">#REF!</definedName>
    <definedName name="B.1." localSheetId="16">#REF!</definedName>
    <definedName name="B.1." localSheetId="17">#REF!</definedName>
    <definedName name="B.1." localSheetId="18">#REF!</definedName>
    <definedName name="B.1." localSheetId="20">#REF!</definedName>
    <definedName name="B.1." localSheetId="21">#REF!</definedName>
    <definedName name="B.1." localSheetId="22">#REF!</definedName>
    <definedName name="B.1." localSheetId="23">#REF!</definedName>
    <definedName name="B.1." localSheetId="28">#REF!</definedName>
    <definedName name="B.1." localSheetId="24">#REF!</definedName>
    <definedName name="B.1." localSheetId="25">#REF!</definedName>
    <definedName name="B.1." localSheetId="26">#REF!</definedName>
    <definedName name="B.1." localSheetId="27">#REF!</definedName>
    <definedName name="B.1." localSheetId="29">#REF!</definedName>
    <definedName name="B.1." localSheetId="30">#REF!</definedName>
    <definedName name="B.1." localSheetId="31">#REF!</definedName>
    <definedName name="B.1.">#REF!</definedName>
    <definedName name="B.VII" localSheetId="4">#REF!</definedName>
    <definedName name="B.VII" localSheetId="5">#REF!</definedName>
    <definedName name="B.VII" localSheetId="6">#REF!</definedName>
    <definedName name="B.VII" localSheetId="7">#REF!</definedName>
    <definedName name="B.VII" localSheetId="8">#REF!</definedName>
    <definedName name="B.VII" localSheetId="9">#REF!</definedName>
    <definedName name="B.VII" localSheetId="10">#REF!</definedName>
    <definedName name="B.VII" localSheetId="12">#REF!</definedName>
    <definedName name="B.VII" localSheetId="13">#REF!</definedName>
    <definedName name="B.VII" localSheetId="14">#REF!</definedName>
    <definedName name="B.VII" localSheetId="11">#REF!</definedName>
    <definedName name="B.VII" localSheetId="16">#REF!</definedName>
    <definedName name="B.VII" localSheetId="17">#REF!</definedName>
    <definedName name="B.VII" localSheetId="18">#REF!</definedName>
    <definedName name="B.VII" localSheetId="20">#REF!</definedName>
    <definedName name="B.VII" localSheetId="21">#REF!</definedName>
    <definedName name="B.VII" localSheetId="22">#REF!</definedName>
    <definedName name="B.VII" localSheetId="23">#REF!</definedName>
    <definedName name="B.VII" localSheetId="28">#REF!</definedName>
    <definedName name="B.VII" localSheetId="24">#REF!</definedName>
    <definedName name="B.VII" localSheetId="25">#REF!</definedName>
    <definedName name="B.VII" localSheetId="26">#REF!</definedName>
    <definedName name="B.VII" localSheetId="27">#REF!</definedName>
    <definedName name="B.VII" localSheetId="29">#REF!</definedName>
    <definedName name="B.VII" localSheetId="30">#REF!</definedName>
    <definedName name="B.VII" localSheetId="31">#REF!</definedName>
    <definedName name="B.VII">#REF!</definedName>
    <definedName name="B.XII" localSheetId="4">#REF!</definedName>
    <definedName name="B.XII" localSheetId="5">#REF!</definedName>
    <definedName name="B.XII" localSheetId="6">#REF!</definedName>
    <definedName name="B.XII" localSheetId="7">#REF!</definedName>
    <definedName name="B.XII" localSheetId="8">#REF!</definedName>
    <definedName name="B.XII" localSheetId="9">#REF!</definedName>
    <definedName name="B.XII" localSheetId="10">#REF!</definedName>
    <definedName name="B.XII" localSheetId="12">#REF!</definedName>
    <definedName name="B.XII" localSheetId="13">#REF!</definedName>
    <definedName name="B.XII" localSheetId="14">#REF!</definedName>
    <definedName name="B.XII" localSheetId="11">#REF!</definedName>
    <definedName name="B.XII" localSheetId="16">#REF!</definedName>
    <definedName name="B.XII" localSheetId="17">#REF!</definedName>
    <definedName name="B.XII" localSheetId="18">#REF!</definedName>
    <definedName name="B.XII" localSheetId="20">#REF!</definedName>
    <definedName name="B.XII" localSheetId="21">#REF!</definedName>
    <definedName name="B.XII" localSheetId="22">#REF!</definedName>
    <definedName name="B.XII" localSheetId="23">#REF!</definedName>
    <definedName name="B.XII" localSheetId="28">#REF!</definedName>
    <definedName name="B.XII" localSheetId="24">#REF!</definedName>
    <definedName name="B.XII" localSheetId="25">#REF!</definedName>
    <definedName name="B.XII" localSheetId="26">#REF!</definedName>
    <definedName name="B.XII" localSheetId="27">#REF!</definedName>
    <definedName name="B.XII" localSheetId="29">#REF!</definedName>
    <definedName name="B.XII" localSheetId="30">#REF!</definedName>
    <definedName name="B.XII" localSheetId="31">#REF!</definedName>
    <definedName name="B.XII">#REF!</definedName>
    <definedName name="BIO" localSheetId="4">#REF!</definedName>
    <definedName name="BIO" localSheetId="5">#REF!</definedName>
    <definedName name="BIO" localSheetId="6">#REF!</definedName>
    <definedName name="BIO" localSheetId="7">#REF!</definedName>
    <definedName name="BIO" localSheetId="8">#REF!</definedName>
    <definedName name="BIO" localSheetId="9">#REF!</definedName>
    <definedName name="BIO" localSheetId="10">#REF!</definedName>
    <definedName name="BIO" localSheetId="12">#REF!</definedName>
    <definedName name="BIO" localSheetId="13">#REF!</definedName>
    <definedName name="BIO" localSheetId="14">#REF!</definedName>
    <definedName name="BIO" localSheetId="11">#REF!</definedName>
    <definedName name="BIO" localSheetId="16">#REF!</definedName>
    <definedName name="BIO" localSheetId="17">#REF!</definedName>
    <definedName name="BIO" localSheetId="18">#REF!</definedName>
    <definedName name="BIO" localSheetId="20">#REF!</definedName>
    <definedName name="BIO" localSheetId="21">#REF!</definedName>
    <definedName name="BIO" localSheetId="22">#REF!</definedName>
    <definedName name="BIO" localSheetId="23">#REF!</definedName>
    <definedName name="BIO" localSheetId="28">#REF!</definedName>
    <definedName name="BIO" localSheetId="24">#REF!</definedName>
    <definedName name="BIO" localSheetId="25">#REF!</definedName>
    <definedName name="BIO" localSheetId="26">#REF!</definedName>
    <definedName name="BIO" localSheetId="27">#REF!</definedName>
    <definedName name="BIO" localSheetId="29">#REF!</definedName>
    <definedName name="BIO" localSheetId="30">#REF!</definedName>
    <definedName name="BIO" localSheetId="31">#REF!</definedName>
    <definedName name="BIO">#REF!</definedName>
    <definedName name="C.I." localSheetId="4">#REF!</definedName>
    <definedName name="C.I." localSheetId="5">#REF!</definedName>
    <definedName name="C.I." localSheetId="6">#REF!</definedName>
    <definedName name="C.I." localSheetId="7">#REF!</definedName>
    <definedName name="C.I." localSheetId="8">#REF!</definedName>
    <definedName name="C.I." localSheetId="9">#REF!</definedName>
    <definedName name="C.I." localSheetId="10">#REF!</definedName>
    <definedName name="C.I." localSheetId="12">#REF!</definedName>
    <definedName name="C.I." localSheetId="13">#REF!</definedName>
    <definedName name="C.I." localSheetId="14">#REF!</definedName>
    <definedName name="C.I." localSheetId="11">#REF!</definedName>
    <definedName name="C.I." localSheetId="16">#REF!</definedName>
    <definedName name="C.I." localSheetId="17">#REF!</definedName>
    <definedName name="C.I." localSheetId="18">#REF!</definedName>
    <definedName name="C.I." localSheetId="20">#REF!</definedName>
    <definedName name="C.I." localSheetId="21">#REF!</definedName>
    <definedName name="C.I." localSheetId="22">#REF!</definedName>
    <definedName name="C.I." localSheetId="23">#REF!</definedName>
    <definedName name="C.I." localSheetId="28">#REF!</definedName>
    <definedName name="C.I." localSheetId="24">#REF!</definedName>
    <definedName name="C.I." localSheetId="25">#REF!</definedName>
    <definedName name="C.I." localSheetId="26">#REF!</definedName>
    <definedName name="C.I." localSheetId="27">#REF!</definedName>
    <definedName name="C.I." localSheetId="29">#REF!</definedName>
    <definedName name="C.I." localSheetId="30">#REF!</definedName>
    <definedName name="C.I." localSheetId="31">#REF!</definedName>
    <definedName name="C.I.">#REF!</definedName>
    <definedName name="C.II." localSheetId="4">#REF!</definedName>
    <definedName name="C.II." localSheetId="5">#REF!</definedName>
    <definedName name="C.II." localSheetId="6">#REF!</definedName>
    <definedName name="C.II." localSheetId="7">#REF!</definedName>
    <definedName name="C.II." localSheetId="8">#REF!</definedName>
    <definedName name="C.II." localSheetId="9">#REF!</definedName>
    <definedName name="C.II." localSheetId="10">#REF!</definedName>
    <definedName name="C.II." localSheetId="12">#REF!</definedName>
    <definedName name="C.II." localSheetId="13">#REF!</definedName>
    <definedName name="C.II." localSheetId="14">#REF!</definedName>
    <definedName name="C.II." localSheetId="11">#REF!</definedName>
    <definedName name="C.II." localSheetId="16">#REF!</definedName>
    <definedName name="C.II." localSheetId="17">#REF!</definedName>
    <definedName name="C.II." localSheetId="18">#REF!</definedName>
    <definedName name="C.II." localSheetId="20">#REF!</definedName>
    <definedName name="C.II." localSheetId="21">#REF!</definedName>
    <definedName name="C.II." localSheetId="22">#REF!</definedName>
    <definedName name="C.II." localSheetId="23">#REF!</definedName>
    <definedName name="C.II." localSheetId="28">#REF!</definedName>
    <definedName name="C.II." localSheetId="24">#REF!</definedName>
    <definedName name="C.II." localSheetId="25">#REF!</definedName>
    <definedName name="C.II." localSheetId="26">#REF!</definedName>
    <definedName name="C.II." localSheetId="27">#REF!</definedName>
    <definedName name="C.II." localSheetId="29">#REF!</definedName>
    <definedName name="C.II." localSheetId="30">#REF!</definedName>
    <definedName name="C.II." localSheetId="31">#REF!</definedName>
    <definedName name="C.II.">#REF!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12">#REF!</definedName>
    <definedName name="D" localSheetId="13">#REF!</definedName>
    <definedName name="D" localSheetId="14">#REF!</definedName>
    <definedName name="D" localSheetId="11">#REF!</definedName>
    <definedName name="D" localSheetId="16">#REF!</definedName>
    <definedName name="D" localSheetId="17">#REF!</definedName>
    <definedName name="D" localSheetId="18">#REF!</definedName>
    <definedName name="D" localSheetId="20">#REF!</definedName>
    <definedName name="D" localSheetId="21">#REF!</definedName>
    <definedName name="D" localSheetId="22">#REF!</definedName>
    <definedName name="D" localSheetId="23">#REF!</definedName>
    <definedName name="D" localSheetId="28">#REF!</definedName>
    <definedName name="D" localSheetId="24">#REF!</definedName>
    <definedName name="D" localSheetId="25">#REF!</definedName>
    <definedName name="D" localSheetId="26">#REF!</definedName>
    <definedName name="D" localSheetId="27">#REF!</definedName>
    <definedName name="D" localSheetId="29">#REF!</definedName>
    <definedName name="D" localSheetId="30">#REF!</definedName>
    <definedName name="D" localSheetId="31">#REF!</definedName>
    <definedName name="D">#REF!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9">#REF!</definedName>
    <definedName name="DD" localSheetId="10">#REF!</definedName>
    <definedName name="DD" localSheetId="12">#REF!</definedName>
    <definedName name="DD" localSheetId="13">#REF!</definedName>
    <definedName name="DD" localSheetId="14">#REF!</definedName>
    <definedName name="DD" localSheetId="11">#REF!</definedName>
    <definedName name="DD" localSheetId="16">#REF!</definedName>
    <definedName name="DD" localSheetId="17">#REF!</definedName>
    <definedName name="DD" localSheetId="18">#REF!</definedName>
    <definedName name="DD" localSheetId="20">#REF!</definedName>
    <definedName name="DD" localSheetId="21">#REF!</definedName>
    <definedName name="DD" localSheetId="22">#REF!</definedName>
    <definedName name="DD" localSheetId="23">#REF!</definedName>
    <definedName name="DD" localSheetId="28">#REF!</definedName>
    <definedName name="DD" localSheetId="24">#REF!</definedName>
    <definedName name="DD" localSheetId="25">#REF!</definedName>
    <definedName name="DD" localSheetId="26">#REF!</definedName>
    <definedName name="DD" localSheetId="27">#REF!</definedName>
    <definedName name="DD" localSheetId="29">#REF!</definedName>
    <definedName name="DD" localSheetId="30">#REF!</definedName>
    <definedName name="DD" localSheetId="31">#REF!</definedName>
    <definedName name="DD">#REF!</definedName>
    <definedName name="ED" localSheetId="4">#REF!</definedName>
    <definedName name="ED" localSheetId="5">#REF!</definedName>
    <definedName name="ED" localSheetId="6">#REF!</definedName>
    <definedName name="ED" localSheetId="7">#REF!</definedName>
    <definedName name="ED" localSheetId="8">#REF!</definedName>
    <definedName name="ED" localSheetId="9">#REF!</definedName>
    <definedName name="ED" localSheetId="10">#REF!</definedName>
    <definedName name="ED" localSheetId="12">#REF!</definedName>
    <definedName name="ED" localSheetId="13">#REF!</definedName>
    <definedName name="ED" localSheetId="14">#REF!</definedName>
    <definedName name="ED" localSheetId="11">#REF!</definedName>
    <definedName name="ED" localSheetId="16">#REF!</definedName>
    <definedName name="ED" localSheetId="17">#REF!</definedName>
    <definedName name="ED" localSheetId="18">#REF!</definedName>
    <definedName name="ED" localSheetId="20">#REF!</definedName>
    <definedName name="ED" localSheetId="21">#REF!</definedName>
    <definedName name="ED" localSheetId="22">#REF!</definedName>
    <definedName name="ED" localSheetId="23">#REF!</definedName>
    <definedName name="ED" localSheetId="28">#REF!</definedName>
    <definedName name="ED" localSheetId="24">#REF!</definedName>
    <definedName name="ED" localSheetId="25">#REF!</definedName>
    <definedName name="ED" localSheetId="26">#REF!</definedName>
    <definedName name="ED" localSheetId="27">#REF!</definedName>
    <definedName name="ED" localSheetId="29">#REF!</definedName>
    <definedName name="ED" localSheetId="30">#REF!</definedName>
    <definedName name="ED" localSheetId="31">#REF!</definedName>
    <definedName name="ED">#REF!</definedName>
    <definedName name="ew" localSheetId="4">#REF!</definedName>
    <definedName name="ew" localSheetId="5">#REF!</definedName>
    <definedName name="ew" localSheetId="6">#REF!</definedName>
    <definedName name="ew" localSheetId="7">#REF!</definedName>
    <definedName name="ew" localSheetId="8">#REF!</definedName>
    <definedName name="ew" localSheetId="9">#REF!</definedName>
    <definedName name="ew" localSheetId="10">#REF!</definedName>
    <definedName name="ew" localSheetId="12">#REF!</definedName>
    <definedName name="ew" localSheetId="13">#REF!</definedName>
    <definedName name="ew" localSheetId="14">#REF!</definedName>
    <definedName name="ew" localSheetId="11">#REF!</definedName>
    <definedName name="ew" localSheetId="16">#REF!</definedName>
    <definedName name="ew" localSheetId="17">#REF!</definedName>
    <definedName name="ew" localSheetId="18">#REF!</definedName>
    <definedName name="ew" localSheetId="20">#REF!</definedName>
    <definedName name="ew" localSheetId="21">#REF!</definedName>
    <definedName name="ew" localSheetId="22">#REF!</definedName>
    <definedName name="ew" localSheetId="23">#REF!</definedName>
    <definedName name="ew" localSheetId="28">#REF!</definedName>
    <definedName name="ew" localSheetId="24">#REF!</definedName>
    <definedName name="ew" localSheetId="25">#REF!</definedName>
    <definedName name="ew" localSheetId="26">#REF!</definedName>
    <definedName name="ew" localSheetId="27">#REF!</definedName>
    <definedName name="ew" localSheetId="29">#REF!</definedName>
    <definedName name="ew" localSheetId="30">#REF!</definedName>
    <definedName name="ew" localSheetId="31">#REF!</definedName>
    <definedName name="ew">#REF!</definedName>
    <definedName name="Excel_BuiltIn_Print_Area_1" localSheetId="4">#REF!</definedName>
    <definedName name="Excel_BuiltIn_Print_Area_1" localSheetId="5">#REF!</definedName>
    <definedName name="Excel_BuiltIn_Print_Area_1" localSheetId="6">#REF!</definedName>
    <definedName name="Excel_BuiltIn_Print_Area_1" localSheetId="7">#REF!</definedName>
    <definedName name="Excel_BuiltIn_Print_Area_1" localSheetId="8">#REF!</definedName>
    <definedName name="Excel_BuiltIn_Print_Area_1" localSheetId="9">#REF!</definedName>
    <definedName name="Excel_BuiltIn_Print_Area_1" localSheetId="10">#REF!</definedName>
    <definedName name="Excel_BuiltIn_Print_Area_1" localSheetId="12">#REF!</definedName>
    <definedName name="Excel_BuiltIn_Print_Area_1" localSheetId="13">#REF!</definedName>
    <definedName name="Excel_BuiltIn_Print_Area_1" localSheetId="14">#REF!</definedName>
    <definedName name="Excel_BuiltIn_Print_Area_1" localSheetId="11">#REF!</definedName>
    <definedName name="Excel_BuiltIn_Print_Area_1" localSheetId="16">#REF!</definedName>
    <definedName name="Excel_BuiltIn_Print_Area_1" localSheetId="17">#REF!</definedName>
    <definedName name="Excel_BuiltIn_Print_Area_1" localSheetId="18">#REF!</definedName>
    <definedName name="Excel_BuiltIn_Print_Area_1" localSheetId="20">#REF!</definedName>
    <definedName name="Excel_BuiltIn_Print_Area_1" localSheetId="21">#REF!</definedName>
    <definedName name="Excel_BuiltIn_Print_Area_1" localSheetId="22">#REF!</definedName>
    <definedName name="Excel_BuiltIn_Print_Area_1" localSheetId="23">#REF!</definedName>
    <definedName name="Excel_BuiltIn_Print_Area_1" localSheetId="28">#REF!</definedName>
    <definedName name="Excel_BuiltIn_Print_Area_1" localSheetId="24">#REF!</definedName>
    <definedName name="Excel_BuiltIn_Print_Area_1" localSheetId="25">#REF!</definedName>
    <definedName name="Excel_BuiltIn_Print_Area_1" localSheetId="26">#REF!</definedName>
    <definedName name="Excel_BuiltIn_Print_Area_1" localSheetId="27">#REF!</definedName>
    <definedName name="Excel_BuiltIn_Print_Area_1" localSheetId="29">#REF!</definedName>
    <definedName name="Excel_BuiltIn_Print_Area_1" localSheetId="30">#REF!</definedName>
    <definedName name="Excel_BuiltIn_Print_Area_1" localSheetId="31">#REF!</definedName>
    <definedName name="Excel_BuiltIn_Print_Area_1">#REF!</definedName>
    <definedName name="Excel_BuiltIn_Print_Area_1___1" localSheetId="4">#REF!</definedName>
    <definedName name="Excel_BuiltIn_Print_Area_1___1" localSheetId="5">#REF!</definedName>
    <definedName name="Excel_BuiltIn_Print_Area_1___1" localSheetId="6">#REF!</definedName>
    <definedName name="Excel_BuiltIn_Print_Area_1___1" localSheetId="7">#REF!</definedName>
    <definedName name="Excel_BuiltIn_Print_Area_1___1" localSheetId="8">#REF!</definedName>
    <definedName name="Excel_BuiltIn_Print_Area_1___1" localSheetId="9">#REF!</definedName>
    <definedName name="Excel_BuiltIn_Print_Area_1___1" localSheetId="10">#REF!</definedName>
    <definedName name="Excel_BuiltIn_Print_Area_1___1" localSheetId="12">#REF!</definedName>
    <definedName name="Excel_BuiltIn_Print_Area_1___1" localSheetId="13">#REF!</definedName>
    <definedName name="Excel_BuiltIn_Print_Area_1___1" localSheetId="14">#REF!</definedName>
    <definedName name="Excel_BuiltIn_Print_Area_1___1" localSheetId="11">#REF!</definedName>
    <definedName name="Excel_BuiltIn_Print_Area_1___1" localSheetId="16">#REF!</definedName>
    <definedName name="Excel_BuiltIn_Print_Area_1___1" localSheetId="17">#REF!</definedName>
    <definedName name="Excel_BuiltIn_Print_Area_1___1" localSheetId="18">#REF!</definedName>
    <definedName name="Excel_BuiltIn_Print_Area_1___1" localSheetId="20">#REF!</definedName>
    <definedName name="Excel_BuiltIn_Print_Area_1___1" localSheetId="21">#REF!</definedName>
    <definedName name="Excel_BuiltIn_Print_Area_1___1" localSheetId="22">#REF!</definedName>
    <definedName name="Excel_BuiltIn_Print_Area_1___1" localSheetId="23">#REF!</definedName>
    <definedName name="Excel_BuiltIn_Print_Area_1___1" localSheetId="28">#REF!</definedName>
    <definedName name="Excel_BuiltIn_Print_Area_1___1" localSheetId="24">#REF!</definedName>
    <definedName name="Excel_BuiltIn_Print_Area_1___1" localSheetId="25">#REF!</definedName>
    <definedName name="Excel_BuiltIn_Print_Area_1___1" localSheetId="26">#REF!</definedName>
    <definedName name="Excel_BuiltIn_Print_Area_1___1" localSheetId="27">#REF!</definedName>
    <definedName name="Excel_BuiltIn_Print_Area_1___1" localSheetId="29">#REF!</definedName>
    <definedName name="Excel_BuiltIn_Print_Area_1___1" localSheetId="30">#REF!</definedName>
    <definedName name="Excel_BuiltIn_Print_Area_1___1" localSheetId="31">#REF!</definedName>
    <definedName name="Excel_BuiltIn_Print_Area_1___1">#REF!</definedName>
    <definedName name="Excel_BuiltIn_Print_Area_9">"$"</definedName>
    <definedName name="Excel_BuiltIn_Print_Titles_1" localSheetId="4">#REF!</definedName>
    <definedName name="Excel_BuiltIn_Print_Titles_1" localSheetId="5">#REF!</definedName>
    <definedName name="Excel_BuiltIn_Print_Titles_1" localSheetId="6">#REF!</definedName>
    <definedName name="Excel_BuiltIn_Print_Titles_1" localSheetId="7">#REF!</definedName>
    <definedName name="Excel_BuiltIn_Print_Titles_1" localSheetId="8">#REF!</definedName>
    <definedName name="Excel_BuiltIn_Print_Titles_1" localSheetId="9">#REF!</definedName>
    <definedName name="Excel_BuiltIn_Print_Titles_1" localSheetId="10">#REF!</definedName>
    <definedName name="Excel_BuiltIn_Print_Titles_1" localSheetId="12">#REF!</definedName>
    <definedName name="Excel_BuiltIn_Print_Titles_1" localSheetId="13">#REF!</definedName>
    <definedName name="Excel_BuiltIn_Print_Titles_1" localSheetId="14">#REF!</definedName>
    <definedName name="Excel_BuiltIn_Print_Titles_1" localSheetId="11">#REF!</definedName>
    <definedName name="Excel_BuiltIn_Print_Titles_1" localSheetId="16">#REF!</definedName>
    <definedName name="Excel_BuiltIn_Print_Titles_1" localSheetId="17">#REF!</definedName>
    <definedName name="Excel_BuiltIn_Print_Titles_1" localSheetId="18">#REF!</definedName>
    <definedName name="Excel_BuiltIn_Print_Titles_1" localSheetId="20">#REF!</definedName>
    <definedName name="Excel_BuiltIn_Print_Titles_1" localSheetId="21">#REF!</definedName>
    <definedName name="Excel_BuiltIn_Print_Titles_1" localSheetId="22">#REF!</definedName>
    <definedName name="Excel_BuiltIn_Print_Titles_1" localSheetId="23">#REF!</definedName>
    <definedName name="Excel_BuiltIn_Print_Titles_1" localSheetId="28">#REF!</definedName>
    <definedName name="Excel_BuiltIn_Print_Titles_1" localSheetId="24">#REF!</definedName>
    <definedName name="Excel_BuiltIn_Print_Titles_1" localSheetId="25">#REF!</definedName>
    <definedName name="Excel_BuiltIn_Print_Titles_1" localSheetId="26">#REF!</definedName>
    <definedName name="Excel_BuiltIn_Print_Titles_1" localSheetId="27">#REF!</definedName>
    <definedName name="Excel_BuiltIn_Print_Titles_1" localSheetId="29">#REF!</definedName>
    <definedName name="Excel_BuiltIn_Print_Titles_1" localSheetId="30">#REF!</definedName>
    <definedName name="Excel_BuiltIn_Print_Titles_1" localSheetId="31">#REF!</definedName>
    <definedName name="Excel_BuiltIn_Print_Titles_1">#REF!</definedName>
    <definedName name="Excel_BuiltIn_Print_Titles_1___1" localSheetId="4">#REF!</definedName>
    <definedName name="Excel_BuiltIn_Print_Titles_1___1" localSheetId="5">#REF!</definedName>
    <definedName name="Excel_BuiltIn_Print_Titles_1___1" localSheetId="6">#REF!</definedName>
    <definedName name="Excel_BuiltIn_Print_Titles_1___1" localSheetId="7">#REF!</definedName>
    <definedName name="Excel_BuiltIn_Print_Titles_1___1" localSheetId="8">#REF!</definedName>
    <definedName name="Excel_BuiltIn_Print_Titles_1___1" localSheetId="9">#REF!</definedName>
    <definedName name="Excel_BuiltIn_Print_Titles_1___1" localSheetId="10">#REF!</definedName>
    <definedName name="Excel_BuiltIn_Print_Titles_1___1" localSheetId="12">#REF!</definedName>
    <definedName name="Excel_BuiltIn_Print_Titles_1___1" localSheetId="13">#REF!</definedName>
    <definedName name="Excel_BuiltIn_Print_Titles_1___1" localSheetId="14">#REF!</definedName>
    <definedName name="Excel_BuiltIn_Print_Titles_1___1" localSheetId="11">#REF!</definedName>
    <definedName name="Excel_BuiltIn_Print_Titles_1___1" localSheetId="16">#REF!</definedName>
    <definedName name="Excel_BuiltIn_Print_Titles_1___1" localSheetId="17">#REF!</definedName>
    <definedName name="Excel_BuiltIn_Print_Titles_1___1" localSheetId="18">#REF!</definedName>
    <definedName name="Excel_BuiltIn_Print_Titles_1___1" localSheetId="20">#REF!</definedName>
    <definedName name="Excel_BuiltIn_Print_Titles_1___1" localSheetId="21">#REF!</definedName>
    <definedName name="Excel_BuiltIn_Print_Titles_1___1" localSheetId="22">#REF!</definedName>
    <definedName name="Excel_BuiltIn_Print_Titles_1___1" localSheetId="23">#REF!</definedName>
    <definedName name="Excel_BuiltIn_Print_Titles_1___1" localSheetId="28">#REF!</definedName>
    <definedName name="Excel_BuiltIn_Print_Titles_1___1" localSheetId="24">#REF!</definedName>
    <definedName name="Excel_BuiltIn_Print_Titles_1___1" localSheetId="25">#REF!</definedName>
    <definedName name="Excel_BuiltIn_Print_Titles_1___1" localSheetId="26">#REF!</definedName>
    <definedName name="Excel_BuiltIn_Print_Titles_1___1" localSheetId="27">#REF!</definedName>
    <definedName name="Excel_BuiltIn_Print_Titles_1___1" localSheetId="29">#REF!</definedName>
    <definedName name="Excel_BuiltIn_Print_Titles_1___1" localSheetId="30">#REF!</definedName>
    <definedName name="Excel_BuiltIn_Print_Titles_1___1" localSheetId="31">#REF!</definedName>
    <definedName name="Excel_BuiltIn_Print_Titles_1___1">#REF!</definedName>
    <definedName name="Excel_BuiltIn_Print_Titles_2" localSheetId="4">#REF!</definedName>
    <definedName name="Excel_BuiltIn_Print_Titles_2" localSheetId="5">#REF!</definedName>
    <definedName name="Excel_BuiltIn_Print_Titles_2" localSheetId="6">#REF!</definedName>
    <definedName name="Excel_BuiltIn_Print_Titles_2" localSheetId="7">#REF!</definedName>
    <definedName name="Excel_BuiltIn_Print_Titles_2" localSheetId="8">#REF!</definedName>
    <definedName name="Excel_BuiltIn_Print_Titles_2" localSheetId="9">#REF!</definedName>
    <definedName name="Excel_BuiltIn_Print_Titles_2" localSheetId="10">#REF!</definedName>
    <definedName name="Excel_BuiltIn_Print_Titles_2" localSheetId="12">#REF!</definedName>
    <definedName name="Excel_BuiltIn_Print_Titles_2" localSheetId="13">#REF!</definedName>
    <definedName name="Excel_BuiltIn_Print_Titles_2" localSheetId="14">#REF!</definedName>
    <definedName name="Excel_BuiltIn_Print_Titles_2" localSheetId="11">#REF!</definedName>
    <definedName name="Excel_BuiltIn_Print_Titles_2" localSheetId="16">#REF!</definedName>
    <definedName name="Excel_BuiltIn_Print_Titles_2" localSheetId="17">#REF!</definedName>
    <definedName name="Excel_BuiltIn_Print_Titles_2" localSheetId="18">#REF!</definedName>
    <definedName name="Excel_BuiltIn_Print_Titles_2" localSheetId="20">#REF!</definedName>
    <definedName name="Excel_BuiltIn_Print_Titles_2" localSheetId="21">#REF!</definedName>
    <definedName name="Excel_BuiltIn_Print_Titles_2" localSheetId="22">#REF!</definedName>
    <definedName name="Excel_BuiltIn_Print_Titles_2" localSheetId="23">#REF!</definedName>
    <definedName name="Excel_BuiltIn_Print_Titles_2" localSheetId="28">#REF!</definedName>
    <definedName name="Excel_BuiltIn_Print_Titles_2" localSheetId="24">#REF!</definedName>
    <definedName name="Excel_BuiltIn_Print_Titles_2" localSheetId="25">#REF!</definedName>
    <definedName name="Excel_BuiltIn_Print_Titles_2" localSheetId="26">#REF!</definedName>
    <definedName name="Excel_BuiltIn_Print_Titles_2" localSheetId="27">#REF!</definedName>
    <definedName name="Excel_BuiltIn_Print_Titles_2" localSheetId="29">#REF!</definedName>
    <definedName name="Excel_BuiltIn_Print_Titles_2" localSheetId="30">#REF!</definedName>
    <definedName name="Excel_BuiltIn_Print_Titles_2" localSheetId="31">#REF!</definedName>
    <definedName name="Excel_BuiltIn_Print_Titles_2">#REF!</definedName>
    <definedName name="Excel_BuiltIn_Print_Titles_3" localSheetId="4">#REF!</definedName>
    <definedName name="Excel_BuiltIn_Print_Titles_3" localSheetId="5">#REF!</definedName>
    <definedName name="Excel_BuiltIn_Print_Titles_3" localSheetId="6">#REF!</definedName>
    <definedName name="Excel_BuiltIn_Print_Titles_3" localSheetId="7">#REF!</definedName>
    <definedName name="Excel_BuiltIn_Print_Titles_3" localSheetId="8">#REF!</definedName>
    <definedName name="Excel_BuiltIn_Print_Titles_3" localSheetId="9">#REF!</definedName>
    <definedName name="Excel_BuiltIn_Print_Titles_3" localSheetId="10">#REF!</definedName>
    <definedName name="Excel_BuiltIn_Print_Titles_3" localSheetId="12">#REF!</definedName>
    <definedName name="Excel_BuiltIn_Print_Titles_3" localSheetId="13">#REF!</definedName>
    <definedName name="Excel_BuiltIn_Print_Titles_3" localSheetId="14">#REF!</definedName>
    <definedName name="Excel_BuiltIn_Print_Titles_3" localSheetId="11">#REF!</definedName>
    <definedName name="Excel_BuiltIn_Print_Titles_3" localSheetId="16">#REF!</definedName>
    <definedName name="Excel_BuiltIn_Print_Titles_3" localSheetId="17">#REF!</definedName>
    <definedName name="Excel_BuiltIn_Print_Titles_3" localSheetId="18">#REF!</definedName>
    <definedName name="Excel_BuiltIn_Print_Titles_3" localSheetId="20">#REF!</definedName>
    <definedName name="Excel_BuiltIn_Print_Titles_3" localSheetId="21">#REF!</definedName>
    <definedName name="Excel_BuiltIn_Print_Titles_3" localSheetId="22">#REF!</definedName>
    <definedName name="Excel_BuiltIn_Print_Titles_3" localSheetId="23">#REF!</definedName>
    <definedName name="Excel_BuiltIn_Print_Titles_3" localSheetId="28">#REF!</definedName>
    <definedName name="Excel_BuiltIn_Print_Titles_3" localSheetId="24">#REF!</definedName>
    <definedName name="Excel_BuiltIn_Print_Titles_3" localSheetId="25">#REF!</definedName>
    <definedName name="Excel_BuiltIn_Print_Titles_3" localSheetId="26">#REF!</definedName>
    <definedName name="Excel_BuiltIn_Print_Titles_3" localSheetId="27">#REF!</definedName>
    <definedName name="Excel_BuiltIn_Print_Titles_3" localSheetId="29">#REF!</definedName>
    <definedName name="Excel_BuiltIn_Print_Titles_3" localSheetId="30">#REF!</definedName>
    <definedName name="Excel_BuiltIn_Print_Titles_3" localSheetId="31">#REF!</definedName>
    <definedName name="Excel_BuiltIn_Print_Titles_3">#REF!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8">#REF!</definedName>
    <definedName name="Excel_BuiltIn_Print_Titles_4" localSheetId="9">#REF!</definedName>
    <definedName name="Excel_BuiltIn_Print_Titles_4" localSheetId="10">#REF!</definedName>
    <definedName name="Excel_BuiltIn_Print_Titles_4" localSheetId="12">#REF!</definedName>
    <definedName name="Excel_BuiltIn_Print_Titles_4" localSheetId="13">#REF!</definedName>
    <definedName name="Excel_BuiltIn_Print_Titles_4" localSheetId="14">#REF!</definedName>
    <definedName name="Excel_BuiltIn_Print_Titles_4" localSheetId="11">#REF!</definedName>
    <definedName name="Excel_BuiltIn_Print_Titles_4" localSheetId="16">#REF!</definedName>
    <definedName name="Excel_BuiltIn_Print_Titles_4" localSheetId="17">#REF!</definedName>
    <definedName name="Excel_BuiltIn_Print_Titles_4" localSheetId="18">#REF!</definedName>
    <definedName name="Excel_BuiltIn_Print_Titles_4" localSheetId="20">#REF!</definedName>
    <definedName name="Excel_BuiltIn_Print_Titles_4" localSheetId="21">#REF!</definedName>
    <definedName name="Excel_BuiltIn_Print_Titles_4" localSheetId="22">#REF!</definedName>
    <definedName name="Excel_BuiltIn_Print_Titles_4" localSheetId="23">#REF!</definedName>
    <definedName name="Excel_BuiltIn_Print_Titles_4" localSheetId="28">#REF!</definedName>
    <definedName name="Excel_BuiltIn_Print_Titles_4" localSheetId="24">#REF!</definedName>
    <definedName name="Excel_BuiltIn_Print_Titles_4" localSheetId="25">#REF!</definedName>
    <definedName name="Excel_BuiltIn_Print_Titles_4" localSheetId="26">#REF!</definedName>
    <definedName name="Excel_BuiltIn_Print_Titles_4" localSheetId="27">#REF!</definedName>
    <definedName name="Excel_BuiltIn_Print_Titles_4" localSheetId="29">#REF!</definedName>
    <definedName name="Excel_BuiltIn_Print_Titles_4" localSheetId="30">#REF!</definedName>
    <definedName name="Excel_BuiltIn_Print_Titles_4" localSheetId="31">#REF!</definedName>
    <definedName name="Excel_BuiltIn_Print_Titles_4">#REF!</definedName>
    <definedName name="Excel_BuiltIn_Print_Titles_5" localSheetId="4">#REF!</definedName>
    <definedName name="Excel_BuiltIn_Print_Titles_5" localSheetId="5">#REF!</definedName>
    <definedName name="Excel_BuiltIn_Print_Titles_5" localSheetId="6">#REF!</definedName>
    <definedName name="Excel_BuiltIn_Print_Titles_5" localSheetId="7">#REF!</definedName>
    <definedName name="Excel_BuiltIn_Print_Titles_5" localSheetId="8">#REF!</definedName>
    <definedName name="Excel_BuiltIn_Print_Titles_5" localSheetId="9">#REF!</definedName>
    <definedName name="Excel_BuiltIn_Print_Titles_5" localSheetId="10">#REF!</definedName>
    <definedName name="Excel_BuiltIn_Print_Titles_5" localSheetId="12">#REF!</definedName>
    <definedName name="Excel_BuiltIn_Print_Titles_5" localSheetId="13">#REF!</definedName>
    <definedName name="Excel_BuiltIn_Print_Titles_5" localSheetId="14">#REF!</definedName>
    <definedName name="Excel_BuiltIn_Print_Titles_5" localSheetId="11">#REF!</definedName>
    <definedName name="Excel_BuiltIn_Print_Titles_5" localSheetId="16">#REF!</definedName>
    <definedName name="Excel_BuiltIn_Print_Titles_5" localSheetId="17">#REF!</definedName>
    <definedName name="Excel_BuiltIn_Print_Titles_5" localSheetId="18">#REF!</definedName>
    <definedName name="Excel_BuiltIn_Print_Titles_5" localSheetId="20">#REF!</definedName>
    <definedName name="Excel_BuiltIn_Print_Titles_5" localSheetId="21">#REF!</definedName>
    <definedName name="Excel_BuiltIn_Print_Titles_5" localSheetId="22">#REF!</definedName>
    <definedName name="Excel_BuiltIn_Print_Titles_5" localSheetId="23">#REF!</definedName>
    <definedName name="Excel_BuiltIn_Print_Titles_5" localSheetId="28">#REF!</definedName>
    <definedName name="Excel_BuiltIn_Print_Titles_5" localSheetId="24">#REF!</definedName>
    <definedName name="Excel_BuiltIn_Print_Titles_5" localSheetId="25">#REF!</definedName>
    <definedName name="Excel_BuiltIn_Print_Titles_5" localSheetId="26">#REF!</definedName>
    <definedName name="Excel_BuiltIn_Print_Titles_5" localSheetId="27">#REF!</definedName>
    <definedName name="Excel_BuiltIn_Print_Titles_5" localSheetId="29">#REF!</definedName>
    <definedName name="Excel_BuiltIn_Print_Titles_5" localSheetId="30">#REF!</definedName>
    <definedName name="Excel_BuiltIn_Print_Titles_5" localSheetId="31">#REF!</definedName>
    <definedName name="Excel_BuiltIn_Print_Titles_5">#REF!</definedName>
    <definedName name="Excel_BuiltIn_Print_Titles_6" localSheetId="4">#REF!</definedName>
    <definedName name="Excel_BuiltIn_Print_Titles_6" localSheetId="5">#REF!</definedName>
    <definedName name="Excel_BuiltIn_Print_Titles_6" localSheetId="6">#REF!</definedName>
    <definedName name="Excel_BuiltIn_Print_Titles_6" localSheetId="7">#REF!</definedName>
    <definedName name="Excel_BuiltIn_Print_Titles_6" localSheetId="8">#REF!</definedName>
    <definedName name="Excel_BuiltIn_Print_Titles_6" localSheetId="9">#REF!</definedName>
    <definedName name="Excel_BuiltIn_Print_Titles_6" localSheetId="10">#REF!</definedName>
    <definedName name="Excel_BuiltIn_Print_Titles_6" localSheetId="12">#REF!</definedName>
    <definedName name="Excel_BuiltIn_Print_Titles_6" localSheetId="13">#REF!</definedName>
    <definedName name="Excel_BuiltIn_Print_Titles_6" localSheetId="14">#REF!</definedName>
    <definedName name="Excel_BuiltIn_Print_Titles_6" localSheetId="11">#REF!</definedName>
    <definedName name="Excel_BuiltIn_Print_Titles_6" localSheetId="16">#REF!</definedName>
    <definedName name="Excel_BuiltIn_Print_Titles_6" localSheetId="17">#REF!</definedName>
    <definedName name="Excel_BuiltIn_Print_Titles_6" localSheetId="18">#REF!</definedName>
    <definedName name="Excel_BuiltIn_Print_Titles_6" localSheetId="20">#REF!</definedName>
    <definedName name="Excel_BuiltIn_Print_Titles_6" localSheetId="21">#REF!</definedName>
    <definedName name="Excel_BuiltIn_Print_Titles_6" localSheetId="22">#REF!</definedName>
    <definedName name="Excel_BuiltIn_Print_Titles_6" localSheetId="23">#REF!</definedName>
    <definedName name="Excel_BuiltIn_Print_Titles_6" localSheetId="28">#REF!</definedName>
    <definedName name="Excel_BuiltIn_Print_Titles_6" localSheetId="24">#REF!</definedName>
    <definedName name="Excel_BuiltIn_Print_Titles_6" localSheetId="25">#REF!</definedName>
    <definedName name="Excel_BuiltIn_Print_Titles_6" localSheetId="26">#REF!</definedName>
    <definedName name="Excel_BuiltIn_Print_Titles_6" localSheetId="27">#REF!</definedName>
    <definedName name="Excel_BuiltIn_Print_Titles_6" localSheetId="29">#REF!</definedName>
    <definedName name="Excel_BuiltIn_Print_Titles_6" localSheetId="30">#REF!</definedName>
    <definedName name="Excel_BuiltIn_Print_Titles_6" localSheetId="31">#REF!</definedName>
    <definedName name="Excel_BuiltIn_Print_Titles_6">#REF!</definedName>
    <definedName name="Excel_BuiltIn_Print_Titles_6___6" localSheetId="4">#REF!</definedName>
    <definedName name="Excel_BuiltIn_Print_Titles_6___6" localSheetId="5">#REF!</definedName>
    <definedName name="Excel_BuiltIn_Print_Titles_6___6" localSheetId="6">#REF!</definedName>
    <definedName name="Excel_BuiltIn_Print_Titles_6___6" localSheetId="7">#REF!</definedName>
    <definedName name="Excel_BuiltIn_Print_Titles_6___6" localSheetId="8">#REF!</definedName>
    <definedName name="Excel_BuiltIn_Print_Titles_6___6" localSheetId="9">#REF!</definedName>
    <definedName name="Excel_BuiltIn_Print_Titles_6___6" localSheetId="10">#REF!</definedName>
    <definedName name="Excel_BuiltIn_Print_Titles_6___6" localSheetId="12">#REF!</definedName>
    <definedName name="Excel_BuiltIn_Print_Titles_6___6" localSheetId="13">#REF!</definedName>
    <definedName name="Excel_BuiltIn_Print_Titles_6___6" localSheetId="14">#REF!</definedName>
    <definedName name="Excel_BuiltIn_Print_Titles_6___6" localSheetId="11">#REF!</definedName>
    <definedName name="Excel_BuiltIn_Print_Titles_6___6" localSheetId="16">#REF!</definedName>
    <definedName name="Excel_BuiltIn_Print_Titles_6___6" localSheetId="17">#REF!</definedName>
    <definedName name="Excel_BuiltIn_Print_Titles_6___6" localSheetId="18">#REF!</definedName>
    <definedName name="Excel_BuiltIn_Print_Titles_6___6" localSheetId="20">#REF!</definedName>
    <definedName name="Excel_BuiltIn_Print_Titles_6___6" localSheetId="21">#REF!</definedName>
    <definedName name="Excel_BuiltIn_Print_Titles_6___6" localSheetId="22">#REF!</definedName>
    <definedName name="Excel_BuiltIn_Print_Titles_6___6" localSheetId="23">#REF!</definedName>
    <definedName name="Excel_BuiltIn_Print_Titles_6___6" localSheetId="28">#REF!</definedName>
    <definedName name="Excel_BuiltIn_Print_Titles_6___6" localSheetId="24">#REF!</definedName>
    <definedName name="Excel_BuiltIn_Print_Titles_6___6" localSheetId="25">#REF!</definedName>
    <definedName name="Excel_BuiltIn_Print_Titles_6___6" localSheetId="26">#REF!</definedName>
    <definedName name="Excel_BuiltIn_Print_Titles_6___6" localSheetId="27">#REF!</definedName>
    <definedName name="Excel_BuiltIn_Print_Titles_6___6" localSheetId="29">#REF!</definedName>
    <definedName name="Excel_BuiltIn_Print_Titles_6___6" localSheetId="30">#REF!</definedName>
    <definedName name="Excel_BuiltIn_Print_Titles_6___6" localSheetId="31">#REF!</definedName>
    <definedName name="Excel_BuiltIn_Print_Titles_6___6">#REF!</definedName>
    <definedName name="Excel_BuiltIn_Print_Titles_7">"$"</definedName>
    <definedName name="Excel_BuiltIn_Print_Titles_8" localSheetId="4">#REF!</definedName>
    <definedName name="Excel_BuiltIn_Print_Titles_8" localSheetId="5">#REF!</definedName>
    <definedName name="Excel_BuiltIn_Print_Titles_8" localSheetId="6">#REF!</definedName>
    <definedName name="Excel_BuiltIn_Print_Titles_8" localSheetId="7">#REF!</definedName>
    <definedName name="Excel_BuiltIn_Print_Titles_8" localSheetId="8">#REF!</definedName>
    <definedName name="Excel_BuiltIn_Print_Titles_8" localSheetId="9">#REF!</definedName>
    <definedName name="Excel_BuiltIn_Print_Titles_8" localSheetId="10">#REF!</definedName>
    <definedName name="Excel_BuiltIn_Print_Titles_8" localSheetId="12">#REF!</definedName>
    <definedName name="Excel_BuiltIn_Print_Titles_8" localSheetId="13">#REF!</definedName>
    <definedName name="Excel_BuiltIn_Print_Titles_8" localSheetId="14">#REF!</definedName>
    <definedName name="Excel_BuiltIn_Print_Titles_8" localSheetId="11">#REF!</definedName>
    <definedName name="Excel_BuiltIn_Print_Titles_8" localSheetId="16">#REF!</definedName>
    <definedName name="Excel_BuiltIn_Print_Titles_8" localSheetId="17">#REF!</definedName>
    <definedName name="Excel_BuiltIn_Print_Titles_8" localSheetId="18">#REF!</definedName>
    <definedName name="Excel_BuiltIn_Print_Titles_8" localSheetId="20">#REF!</definedName>
    <definedName name="Excel_BuiltIn_Print_Titles_8" localSheetId="21">#REF!</definedName>
    <definedName name="Excel_BuiltIn_Print_Titles_8" localSheetId="22">#REF!</definedName>
    <definedName name="Excel_BuiltIn_Print_Titles_8" localSheetId="23">#REF!</definedName>
    <definedName name="Excel_BuiltIn_Print_Titles_8" localSheetId="28">#REF!</definedName>
    <definedName name="Excel_BuiltIn_Print_Titles_8" localSheetId="24">#REF!</definedName>
    <definedName name="Excel_BuiltIn_Print_Titles_8" localSheetId="25">#REF!</definedName>
    <definedName name="Excel_BuiltIn_Print_Titles_8" localSheetId="26">#REF!</definedName>
    <definedName name="Excel_BuiltIn_Print_Titles_8" localSheetId="27">#REF!</definedName>
    <definedName name="Excel_BuiltIn_Print_Titles_8" localSheetId="29">#REF!</definedName>
    <definedName name="Excel_BuiltIn_Print_Titles_8" localSheetId="30">#REF!</definedName>
    <definedName name="Excel_BuiltIn_Print_Titles_8" localSheetId="31">#REF!</definedName>
    <definedName name="Excel_BuiltIn_Print_Titles_8">#REF!</definedName>
    <definedName name="Excel_BuiltIn_Print_Titles_9">"$"</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 localSheetId="12">#REF!</definedName>
    <definedName name="F" localSheetId="13">#REF!</definedName>
    <definedName name="F" localSheetId="14">#REF!</definedName>
    <definedName name="F" localSheetId="11">#REF!</definedName>
    <definedName name="F" localSheetId="16">#REF!</definedName>
    <definedName name="F" localSheetId="17">#REF!</definedName>
    <definedName name="F" localSheetId="18">#REF!</definedName>
    <definedName name="F" localSheetId="20">#REF!</definedName>
    <definedName name="F" localSheetId="21">#REF!</definedName>
    <definedName name="F" localSheetId="22">#REF!</definedName>
    <definedName name="F" localSheetId="23">#REF!</definedName>
    <definedName name="F" localSheetId="28">#REF!</definedName>
    <definedName name="F" localSheetId="24">#REF!</definedName>
    <definedName name="F" localSheetId="25">#REF!</definedName>
    <definedName name="F" localSheetId="26">#REF!</definedName>
    <definedName name="F" localSheetId="27">#REF!</definedName>
    <definedName name="F" localSheetId="29">#REF!</definedName>
    <definedName name="F" localSheetId="30">#REF!</definedName>
    <definedName name="F" localSheetId="31">#REF!</definedName>
    <definedName name="F">#REF!</definedName>
    <definedName name="G" localSheetId="4">#REF!</definedName>
    <definedName name="G" localSheetId="5">#REF!</definedName>
    <definedName name="G" localSheetId="6">#REF!</definedName>
    <definedName name="G" localSheetId="7">#REF!</definedName>
    <definedName name="G" localSheetId="8">#REF!</definedName>
    <definedName name="G" localSheetId="9">#REF!</definedName>
    <definedName name="G" localSheetId="10">#REF!</definedName>
    <definedName name="G" localSheetId="12">#REF!</definedName>
    <definedName name="G" localSheetId="13">#REF!</definedName>
    <definedName name="G" localSheetId="14">#REF!</definedName>
    <definedName name="G" localSheetId="11">#REF!</definedName>
    <definedName name="G" localSheetId="16">#REF!</definedName>
    <definedName name="G" localSheetId="17">#REF!</definedName>
    <definedName name="G" localSheetId="18">#REF!</definedName>
    <definedName name="G" localSheetId="20">#REF!</definedName>
    <definedName name="G" localSheetId="21">#REF!</definedName>
    <definedName name="G" localSheetId="22">#REF!</definedName>
    <definedName name="G" localSheetId="23">#REF!</definedName>
    <definedName name="G" localSheetId="28">#REF!</definedName>
    <definedName name="G" localSheetId="24">#REF!</definedName>
    <definedName name="G" localSheetId="25">#REF!</definedName>
    <definedName name="G" localSheetId="26">#REF!</definedName>
    <definedName name="G" localSheetId="27">#REF!</definedName>
    <definedName name="G" localSheetId="29">#REF!</definedName>
    <definedName name="G" localSheetId="30">#REF!</definedName>
    <definedName name="G" localSheetId="31">#REF!</definedName>
    <definedName name="G">#REF!</definedName>
    <definedName name="_xlnm.Print_Titles" localSheetId="49">'1. FAZA_rekapitulacija'!$1:$1</definedName>
    <definedName name="_xlnm.Print_Titles" localSheetId="50">'2. FAZA_rekapitulacija'!$1:$1</definedName>
    <definedName name="_xlnm.Print_Titles" localSheetId="51">'3. FAZA_rekapitulacija'!$1:$1</definedName>
    <definedName name="_xlnm.Print_Titles" localSheetId="3">'A.I. PRIP.'!$1:$2</definedName>
    <definedName name="_xlnm.Print_Titles" localSheetId="4">'A.II. RUS.'!$1:$2</definedName>
    <definedName name="_xlnm.Print_Titles" localSheetId="5">'A.III. ZEM.'!$1:$2</definedName>
    <definedName name="_xlnm.Print_Titles" localSheetId="6">'A.IV. ARM.-BET.'!$1:$2</definedName>
    <definedName name="_xlnm.Print_Titles" localSheetId="7">'A.V. ZID'!$1:$2</definedName>
    <definedName name="_xlnm.Print_Titles" localSheetId="8">'A.VI. ZID-SAN.'!$1:$2</definedName>
    <definedName name="_xlnm.Print_Titles" localSheetId="9">'A.VII. IZOL.'!$1:$2</definedName>
    <definedName name="_xlnm.Print_Titles" localSheetId="10">'A.VIII. TES.'!$1:$2</definedName>
    <definedName name="_xlnm.Print_Titles" localSheetId="12">'A.X. KROVOPOKR.'!$1:$2</definedName>
    <definedName name="_xlnm.Print_Titles" localSheetId="13">'A.XI. FASAD.'!$1:$2</definedName>
    <definedName name="_xlnm.Print_Titles" localSheetId="14">'A.XII. SKEL.'!$1:$2</definedName>
    <definedName name="_xlnm.Print_Titles" localSheetId="11">'A.XIX. LIM.'!$1:$2</definedName>
    <definedName name="_xlnm.Print_Titles" localSheetId="16">'B.I. STOL.'!$1:$2</definedName>
    <definedName name="_xlnm.Print_Titles" localSheetId="17">'B.II. IZOL.'!$1:$2</definedName>
    <definedName name="_xlnm.Print_Titles" localSheetId="18">'B.III. ZID.'!$1:$2</definedName>
    <definedName name="_xlnm.Print_Titles" localSheetId="20">'C.I. PRIPR.'!$1:$2</definedName>
    <definedName name="_xlnm.Print_Titles" localSheetId="21">'C.II. RUS.'!$1:$2</definedName>
    <definedName name="_xlnm.Print_Titles" localSheetId="22">'C.III. GK'!$1:$2</definedName>
    <definedName name="_xlnm.Print_Titles" localSheetId="23">'C.IV. POD-KAM.'!$1:$2</definedName>
    <definedName name="_xlnm.Print_Titles" localSheetId="28">'C.IX. BRAV.'!$1:$2</definedName>
    <definedName name="_xlnm.Print_Titles" localSheetId="24">'C.V. POD-KER.'!$1:$2</definedName>
    <definedName name="_xlnm.Print_Titles" localSheetId="25">'C.VI. POD-PARK.'!$1:$2</definedName>
    <definedName name="_xlnm.Print_Titles" localSheetId="26">'C.VII. POD-KOMP.'!$1:$2</definedName>
    <definedName name="_xlnm.Print_Titles" localSheetId="27">'C.VIII. STOL.'!$1:$2</definedName>
    <definedName name="_xlnm.Print_Titles" localSheetId="29">'C.X. PP STOL.'!$1:$2</definedName>
    <definedName name="_xlnm.Print_Titles" localSheetId="30">'C.XI. SOB.'!$1:$2</definedName>
    <definedName name="_xlnm.Print_Titles" localSheetId="31">'C.XII. RAZNO'!$1:$2</definedName>
    <definedName name="_xlnm.Print_Titles" localSheetId="36">'EL_rekapitulacija - 1.faza'!$1:$1</definedName>
    <definedName name="_xlnm.Print_Titles" localSheetId="38">'EL_rekapitulacija - 3.faza'!$1:$1</definedName>
    <definedName name="_xlnm.Print_Titles" localSheetId="35">'EL_troskovnik - 1. faza'!$1:$2</definedName>
    <definedName name="_xlnm.Print_Titles" localSheetId="46">'GHV_rekapitulacija - 1.faza'!$1:$1</definedName>
    <definedName name="_xlnm.Print_Titles" localSheetId="48">'GHV_rekapitulacija - 3.faza'!$1:$1</definedName>
    <definedName name="_xlnm.Print_Titles" localSheetId="15">'GOR_rekapitulacija - 1.faza'!$1:$1</definedName>
    <definedName name="_xlnm.Print_Titles" localSheetId="19">'GOR_rekapitulacija - 2.faza'!$1:$1</definedName>
    <definedName name="_xlnm.Print_Titles" localSheetId="32">'GOR_rekapitulacija - 3.faza'!$1:$1</definedName>
    <definedName name="_xlnm.Print_Titles" localSheetId="52">SVE_rekapitulacija!$1:$1</definedName>
    <definedName name="_xlnm.Print_Titles" localSheetId="1">'Uvodne napomene'!#REF!</definedName>
    <definedName name="_xlnm.Print_Titles" localSheetId="41">'VIO_rekapitulacija - 1.faza'!$1:$1</definedName>
    <definedName name="_xlnm.Print_Titles" localSheetId="43">'VIO_rekapitulacija - 3.faza'!$1:$1</definedName>
    <definedName name="krov" localSheetId="4">#REF!</definedName>
    <definedName name="krov" localSheetId="5">#REF!</definedName>
    <definedName name="krov" localSheetId="6">#REF!</definedName>
    <definedName name="krov" localSheetId="7">#REF!</definedName>
    <definedName name="krov" localSheetId="8">#REF!</definedName>
    <definedName name="krov" localSheetId="9">#REF!</definedName>
    <definedName name="krov" localSheetId="10">#REF!</definedName>
    <definedName name="krov" localSheetId="12">#REF!</definedName>
    <definedName name="krov" localSheetId="13">#REF!</definedName>
    <definedName name="krov" localSheetId="14">#REF!</definedName>
    <definedName name="krov" localSheetId="11">#REF!</definedName>
    <definedName name="krov" localSheetId="16">#REF!</definedName>
    <definedName name="krov" localSheetId="17">#REF!</definedName>
    <definedName name="krov" localSheetId="18">#REF!</definedName>
    <definedName name="krov" localSheetId="20">#REF!</definedName>
    <definedName name="krov" localSheetId="21">#REF!</definedName>
    <definedName name="krov" localSheetId="22">#REF!</definedName>
    <definedName name="krov" localSheetId="23">#REF!</definedName>
    <definedName name="krov" localSheetId="28">#REF!</definedName>
    <definedName name="krov" localSheetId="24">#REF!</definedName>
    <definedName name="krov" localSheetId="25">#REF!</definedName>
    <definedName name="krov" localSheetId="26">#REF!</definedName>
    <definedName name="krov" localSheetId="27">#REF!</definedName>
    <definedName name="krov" localSheetId="29">#REF!</definedName>
    <definedName name="krov" localSheetId="30">#REF!</definedName>
    <definedName name="krov" localSheetId="31">#REF!</definedName>
    <definedName name="krov">#REF!</definedName>
    <definedName name="_xlnm.Print_Area" localSheetId="49">'1. FAZA_rekapitulacija'!$A$1:$G$11</definedName>
    <definedName name="_xlnm.Print_Area" localSheetId="50">'2. FAZA_rekapitulacija'!$A$1:$G$5</definedName>
    <definedName name="_xlnm.Print_Area" localSheetId="51">'3. FAZA_rekapitulacija'!$A$1:$G$11</definedName>
    <definedName name="_xlnm.Print_Area" localSheetId="3">'A.I. PRIP.'!$A$1:$G$157</definedName>
    <definedName name="_xlnm.Print_Area" localSheetId="4">'A.II. RUS.'!$A$1:$G$301</definedName>
    <definedName name="_xlnm.Print_Area" localSheetId="5">'A.III. ZEM.'!$A$1:$G$68</definedName>
    <definedName name="_xlnm.Print_Area" localSheetId="6">'A.IV. ARM.-BET.'!$A$1:$G$151</definedName>
    <definedName name="_xlnm.Print_Area" localSheetId="7">'A.V. ZID'!$A$1:$G$221</definedName>
    <definedName name="_xlnm.Print_Area" localSheetId="8">'A.VI. ZID-SAN.'!$A$1:$G$122</definedName>
    <definedName name="_xlnm.Print_Area" localSheetId="9">'A.VII. IZOL.'!$A$1:$G$116</definedName>
    <definedName name="_xlnm.Print_Area" localSheetId="10">'A.VIII. TES.'!$A$1:$G$61</definedName>
    <definedName name="_xlnm.Print_Area" localSheetId="12">'A.X. KROVOPOKR.'!$A$1:$G$46</definedName>
    <definedName name="_xlnm.Print_Area" localSheetId="13">'A.XI. FASAD.'!$A$1:$G$102</definedName>
    <definedName name="_xlnm.Print_Area" localSheetId="14">'A.XII. SKEL.'!$A$1:$G$53</definedName>
    <definedName name="_xlnm.Print_Area" localSheetId="11">'A.XIX. LIM.'!$A$1:$G$92</definedName>
    <definedName name="_xlnm.Print_Area" localSheetId="16">'B.I. STOL.'!$A$1:$G$89</definedName>
    <definedName name="_xlnm.Print_Area" localSheetId="17">'B.II. IZOL.'!$A$1:$G$85</definedName>
    <definedName name="_xlnm.Print_Area" localSheetId="18">'B.III. ZID.'!$A$1:$G$43</definedName>
    <definedName name="_xlnm.Print_Area" localSheetId="20">'C.I. PRIPR.'!$A$1:$G$36</definedName>
    <definedName name="_xlnm.Print_Area" localSheetId="21">'C.II. RUS.'!$A$1:$G$50</definedName>
    <definedName name="_xlnm.Print_Area" localSheetId="22">'C.III. GK'!$A$1:$G$114</definedName>
    <definedName name="_xlnm.Print_Area" localSheetId="23">'C.IV. POD-KAM.'!$A$1:$G$112</definedName>
    <definedName name="_xlnm.Print_Area" localSheetId="28">'C.IX. BRAV.'!$A$1:$G$84</definedName>
    <definedName name="_xlnm.Print_Area" localSheetId="24">'C.V. POD-KER.'!$A$1:$G$73</definedName>
    <definedName name="_xlnm.Print_Area" localSheetId="25">'C.VI. POD-PARK.'!$A$1:$G$42</definedName>
    <definedName name="_xlnm.Print_Area" localSheetId="26">'C.VII. POD-KOMP.'!$A$1:$G$27</definedName>
    <definedName name="_xlnm.Print_Area" localSheetId="27">'C.VIII. STOL.'!$A$1:$G$173</definedName>
    <definedName name="_xlnm.Print_Area" localSheetId="29">'C.X. PP STOL.'!$A$1:$G$47</definedName>
    <definedName name="_xlnm.Print_Area" localSheetId="30">'C.XI. SOB.'!$A$1:$G$121</definedName>
    <definedName name="_xlnm.Print_Area" localSheetId="31">'C.XII. RAZNO'!$A$1:$G$37</definedName>
    <definedName name="_xlnm.Print_Area" localSheetId="33">EL_naslovnica!$A$1:$H$61</definedName>
    <definedName name="_xlnm.Print_Area" localSheetId="36">'EL_rekapitulacija - 1.faza'!$A$1:$G$17</definedName>
    <definedName name="_xlnm.Print_Area" localSheetId="38">'EL_rekapitulacija - 3.faza'!$A$1:$G$23</definedName>
    <definedName name="_xlnm.Print_Area" localSheetId="35">'EL_troskovnik - 1. faza'!$A$1:$H$170</definedName>
    <definedName name="_xlnm.Print_Area" localSheetId="37">'EL_troskovnik - 3. faza'!$A$1:$H$537</definedName>
    <definedName name="_xlnm.Print_Area" localSheetId="44">GHV_naslovnica!$A$1:$H$61</definedName>
    <definedName name="_xlnm.Print_Area" localSheetId="46">'GHV_rekapitulacija - 1.faza'!$A$1:$G$9</definedName>
    <definedName name="_xlnm.Print_Area" localSheetId="48">'GHV_rekapitulacija - 3.faza'!$A$1:$G$11</definedName>
    <definedName name="_xlnm.Print_Area" localSheetId="45">'GHV_troskovnik - 1. faza'!$A$1:$G$120</definedName>
    <definedName name="_xlnm.Print_Area" localSheetId="47">'GHV_troskovnik - 3. faza'!$A$1:$G$433</definedName>
    <definedName name="_xlnm.Print_Area" localSheetId="2">GO_naslovnica!$A$1:$H$61</definedName>
    <definedName name="_xlnm.Print_Area" localSheetId="15">'GOR_rekapitulacija - 1.faza'!$A$1:$G$27</definedName>
    <definedName name="_xlnm.Print_Area" localSheetId="19">'GOR_rekapitulacija - 2.faza'!$A$1:$G$9</definedName>
    <definedName name="_xlnm.Print_Area" localSheetId="32">'GOR_rekapitulacija - 3.faza'!$A$1:$G$27</definedName>
    <definedName name="_xlnm.Print_Area" localSheetId="0">Naslovnica_!$A$1:$H$55</definedName>
    <definedName name="_xlnm.Print_Area" localSheetId="34">OU_Elektro!$A$1:$G$8</definedName>
    <definedName name="_xlnm.Print_Area" localSheetId="52">SVE_rekapitulacija!$A$1:$G$9</definedName>
    <definedName name="_xlnm.Print_Area" localSheetId="1">'Uvodne napomene'!$A$1:$E$75</definedName>
    <definedName name="_xlnm.Print_Area" localSheetId="39">ViO_naslovnica!$A$1:$H$61</definedName>
    <definedName name="_xlnm.Print_Area" localSheetId="41">'VIO_rekapitulacija - 1.faza'!$A$1:$G$15</definedName>
    <definedName name="_xlnm.Print_Area" localSheetId="43">'VIO_rekapitulacija - 3.faza'!$A$1:$G$17</definedName>
    <definedName name="_xlnm.Print_Area" localSheetId="40">'ViO_troskovnik - 1.faza'!$A$1:$G$190</definedName>
    <definedName name="_xlnm.Print_Area" localSheetId="42">'ViO_troskovnik - 3. faza'!$A$1:$G$217</definedName>
    <definedName name="prova" localSheetId="4">#REF!</definedName>
    <definedName name="prova" localSheetId="5">#REF!</definedName>
    <definedName name="prova" localSheetId="6">#REF!</definedName>
    <definedName name="prova" localSheetId="7">#REF!</definedName>
    <definedName name="prova" localSheetId="8">#REF!</definedName>
    <definedName name="prova" localSheetId="9">#REF!</definedName>
    <definedName name="prova" localSheetId="10">#REF!</definedName>
    <definedName name="prova" localSheetId="12">#REF!</definedName>
    <definedName name="prova" localSheetId="13">#REF!</definedName>
    <definedName name="prova" localSheetId="14">#REF!</definedName>
    <definedName name="prova" localSheetId="11">#REF!</definedName>
    <definedName name="prova" localSheetId="16">#REF!</definedName>
    <definedName name="prova" localSheetId="17">#REF!</definedName>
    <definedName name="prova" localSheetId="18">#REF!</definedName>
    <definedName name="prova" localSheetId="20">#REF!</definedName>
    <definedName name="prova" localSheetId="21">#REF!</definedName>
    <definedName name="prova" localSheetId="22">#REF!</definedName>
    <definedName name="prova" localSheetId="23">#REF!</definedName>
    <definedName name="prova" localSheetId="28">#REF!</definedName>
    <definedName name="prova" localSheetId="24">#REF!</definedName>
    <definedName name="prova" localSheetId="25">#REF!</definedName>
    <definedName name="prova" localSheetId="26">#REF!</definedName>
    <definedName name="prova" localSheetId="27">#REF!</definedName>
    <definedName name="prova" localSheetId="29">#REF!</definedName>
    <definedName name="prova" localSheetId="30">#REF!</definedName>
    <definedName name="prova" localSheetId="31">#REF!</definedName>
    <definedName name="prova">#REF!</definedName>
    <definedName name="RR" localSheetId="4">#REF!</definedName>
    <definedName name="RR" localSheetId="5">#REF!</definedName>
    <definedName name="RR" localSheetId="6">#REF!</definedName>
    <definedName name="RR" localSheetId="7">#REF!</definedName>
    <definedName name="RR" localSheetId="8">#REF!</definedName>
    <definedName name="RR" localSheetId="9">#REF!</definedName>
    <definedName name="RR" localSheetId="10">#REF!</definedName>
    <definedName name="RR" localSheetId="12">#REF!</definedName>
    <definedName name="RR" localSheetId="13">#REF!</definedName>
    <definedName name="RR" localSheetId="14">#REF!</definedName>
    <definedName name="RR" localSheetId="11">#REF!</definedName>
    <definedName name="RR" localSheetId="16">#REF!</definedName>
    <definedName name="RR" localSheetId="17">#REF!</definedName>
    <definedName name="RR" localSheetId="18">#REF!</definedName>
    <definedName name="RR" localSheetId="20">#REF!</definedName>
    <definedName name="RR" localSheetId="21">#REF!</definedName>
    <definedName name="RR" localSheetId="22">#REF!</definedName>
    <definedName name="RR" localSheetId="23">#REF!</definedName>
    <definedName name="RR" localSheetId="28">#REF!</definedName>
    <definedName name="RR" localSheetId="24">#REF!</definedName>
    <definedName name="RR" localSheetId="25">#REF!</definedName>
    <definedName name="RR" localSheetId="26">#REF!</definedName>
    <definedName name="RR" localSheetId="27">#REF!</definedName>
    <definedName name="RR" localSheetId="29">#REF!</definedName>
    <definedName name="RR" localSheetId="30">#REF!</definedName>
    <definedName name="RR" localSheetId="31">#REF!</definedName>
    <definedName name="RR">#REF!</definedName>
    <definedName name="VODA" localSheetId="4">#REF!</definedName>
    <definedName name="VODA" localSheetId="5">#REF!</definedName>
    <definedName name="VODA" localSheetId="6">#REF!</definedName>
    <definedName name="VODA" localSheetId="7">#REF!</definedName>
    <definedName name="VODA" localSheetId="8">#REF!</definedName>
    <definedName name="VODA" localSheetId="9">#REF!</definedName>
    <definedName name="VODA" localSheetId="10">#REF!</definedName>
    <definedName name="VODA" localSheetId="12">#REF!</definedName>
    <definedName name="VODA" localSheetId="13">#REF!</definedName>
    <definedName name="VODA" localSheetId="14">#REF!</definedName>
    <definedName name="VODA" localSheetId="11">#REF!</definedName>
    <definedName name="VODA" localSheetId="16">#REF!</definedName>
    <definedName name="VODA" localSheetId="17">#REF!</definedName>
    <definedName name="VODA" localSheetId="18">#REF!</definedName>
    <definedName name="VODA" localSheetId="20">#REF!</definedName>
    <definedName name="VODA" localSheetId="21">#REF!</definedName>
    <definedName name="VODA" localSheetId="22">#REF!</definedName>
    <definedName name="VODA" localSheetId="23">#REF!</definedName>
    <definedName name="VODA" localSheetId="28">#REF!</definedName>
    <definedName name="VODA" localSheetId="24">#REF!</definedName>
    <definedName name="VODA" localSheetId="25">#REF!</definedName>
    <definedName name="VODA" localSheetId="26">#REF!</definedName>
    <definedName name="VODA" localSheetId="27">#REF!</definedName>
    <definedName name="VODA" localSheetId="29">#REF!</definedName>
    <definedName name="VODA" localSheetId="30">#REF!</definedName>
    <definedName name="VODA" localSheetId="31">#REF!</definedName>
    <definedName name="VO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6" i="56" l="1"/>
  <c r="F16" i="51"/>
  <c r="F46" i="59"/>
  <c r="F39" i="59"/>
  <c r="F40" i="59"/>
  <c r="F38" i="59"/>
  <c r="F51" i="59" s="1"/>
  <c r="F95" i="71"/>
  <c r="F93" i="71"/>
  <c r="F90" i="71"/>
  <c r="F87" i="71"/>
  <c r="F84" i="71"/>
  <c r="F76" i="71"/>
  <c r="F73" i="71"/>
  <c r="F70" i="71"/>
  <c r="F67" i="71"/>
  <c r="F64" i="71"/>
  <c r="F56" i="71"/>
  <c r="F49" i="71"/>
  <c r="F35" i="71"/>
  <c r="F34" i="71"/>
  <c r="F23" i="71"/>
  <c r="F22" i="71"/>
  <c r="F39" i="58"/>
  <c r="F40" i="58"/>
  <c r="F38" i="58"/>
  <c r="F29" i="58"/>
  <c r="F28" i="58"/>
  <c r="F85" i="70"/>
  <c r="F80" i="70"/>
  <c r="F79" i="70"/>
  <c r="F73" i="70"/>
  <c r="F67" i="70"/>
  <c r="F62" i="70"/>
  <c r="F57" i="70"/>
  <c r="F50" i="70"/>
  <c r="F43" i="70"/>
  <c r="F42" i="70"/>
  <c r="F53" i="57"/>
  <c r="F54" i="57"/>
  <c r="F52" i="57"/>
  <c r="F40" i="57"/>
  <c r="F41" i="57"/>
  <c r="F42" i="57"/>
  <c r="F43" i="57"/>
  <c r="F44" i="57"/>
  <c r="F45" i="57"/>
  <c r="F39" i="57"/>
  <c r="F29" i="57"/>
  <c r="F30" i="57"/>
  <c r="F31" i="57"/>
  <c r="F32" i="57"/>
  <c r="F28" i="57"/>
  <c r="F110" i="64"/>
  <c r="F99" i="64"/>
  <c r="F98" i="64"/>
  <c r="F95" i="64"/>
  <c r="F86" i="64"/>
  <c r="F85" i="64"/>
  <c r="F78" i="64"/>
  <c r="F77" i="64"/>
  <c r="F66" i="64"/>
  <c r="F67" i="64"/>
  <c r="F65" i="64"/>
  <c r="F61" i="64"/>
  <c r="F62" i="64"/>
  <c r="F60" i="64"/>
  <c r="F51" i="64"/>
  <c r="F37" i="64"/>
  <c r="F38" i="64"/>
  <c r="F39" i="64"/>
  <c r="F40" i="64"/>
  <c r="F36" i="64"/>
  <c r="F114" i="56"/>
  <c r="F115" i="56"/>
  <c r="F116" i="56"/>
  <c r="F117" i="56"/>
  <c r="F113" i="56"/>
  <c r="F103" i="56"/>
  <c r="F104" i="56"/>
  <c r="F105" i="56"/>
  <c r="F106" i="56"/>
  <c r="F102" i="56"/>
  <c r="F88" i="56"/>
  <c r="F89" i="56"/>
  <c r="F90" i="56"/>
  <c r="F91" i="56"/>
  <c r="F87" i="56"/>
  <c r="F69" i="56"/>
  <c r="F70" i="56"/>
  <c r="F71" i="56"/>
  <c r="F72" i="56"/>
  <c r="F73" i="56"/>
  <c r="F74" i="56"/>
  <c r="F75" i="56"/>
  <c r="F68" i="56"/>
  <c r="F61" i="56"/>
  <c r="F52" i="56"/>
  <c r="F51" i="56"/>
  <c r="F42" i="56"/>
  <c r="F41" i="56"/>
  <c r="F33" i="56"/>
  <c r="F32" i="56"/>
  <c r="F216" i="55"/>
  <c r="F207" i="55"/>
  <c r="F198" i="55"/>
  <c r="F189" i="55"/>
  <c r="F180" i="55"/>
  <c r="F179" i="55"/>
  <c r="F176" i="55"/>
  <c r="F175" i="55"/>
  <c r="F172" i="55"/>
  <c r="F171" i="55"/>
  <c r="F163" i="55"/>
  <c r="F157" i="55"/>
  <c r="F156" i="55"/>
  <c r="F148" i="55"/>
  <c r="F149" i="55"/>
  <c r="F147" i="55"/>
  <c r="F139" i="55"/>
  <c r="F138" i="55"/>
  <c r="F131" i="55"/>
  <c r="F130" i="55"/>
  <c r="F120" i="55"/>
  <c r="F114" i="55"/>
  <c r="F113" i="55"/>
  <c r="F107" i="55"/>
  <c r="F100" i="55"/>
  <c r="F99" i="55"/>
  <c r="F87" i="55"/>
  <c r="F88" i="55"/>
  <c r="F89" i="55"/>
  <c r="F90" i="55"/>
  <c r="F91" i="55"/>
  <c r="F92" i="55"/>
  <c r="F86" i="55"/>
  <c r="F75" i="55"/>
  <c r="F76" i="55"/>
  <c r="F77" i="55"/>
  <c r="F78" i="55"/>
  <c r="F79" i="55"/>
  <c r="F80" i="55"/>
  <c r="F74" i="55"/>
  <c r="F64" i="55"/>
  <c r="F65" i="55"/>
  <c r="F66" i="55"/>
  <c r="F67" i="55"/>
  <c r="F63" i="55"/>
  <c r="F56" i="55"/>
  <c r="F57" i="55"/>
  <c r="F55" i="55"/>
  <c r="F51" i="55"/>
  <c r="F52" i="55"/>
  <c r="F50" i="55"/>
  <c r="F38" i="55"/>
  <c r="F37" i="55"/>
  <c r="F144" i="54"/>
  <c r="F138" i="54"/>
  <c r="F139" i="54"/>
  <c r="F140" i="54"/>
  <c r="F137" i="54"/>
  <c r="F131" i="54"/>
  <c r="F132" i="54"/>
  <c r="F133" i="54"/>
  <c r="F134" i="54"/>
  <c r="F130" i="54"/>
  <c r="F124" i="54"/>
  <c r="F125" i="54"/>
  <c r="F126" i="54"/>
  <c r="F127" i="54"/>
  <c r="F123" i="54"/>
  <c r="F117" i="54"/>
  <c r="F118" i="54"/>
  <c r="F119" i="54"/>
  <c r="F120" i="54"/>
  <c r="F116" i="54"/>
  <c r="F102" i="54"/>
  <c r="F103" i="54"/>
  <c r="F101" i="54"/>
  <c r="F89" i="54"/>
  <c r="F90" i="54"/>
  <c r="F88" i="54"/>
  <c r="F75" i="54"/>
  <c r="F76" i="54"/>
  <c r="F77" i="54"/>
  <c r="F74" i="54"/>
  <c r="F63" i="53"/>
  <c r="F62" i="53"/>
  <c r="F55" i="53"/>
  <c r="F49" i="53"/>
  <c r="F42" i="53"/>
  <c r="F293" i="52"/>
  <c r="F292" i="52"/>
  <c r="F278" i="52"/>
  <c r="F269" i="52"/>
  <c r="F270" i="52"/>
  <c r="F271" i="52"/>
  <c r="F272" i="52"/>
  <c r="F268" i="52"/>
  <c r="F253" i="52"/>
  <c r="F254" i="52"/>
  <c r="F255" i="52"/>
  <c r="F256" i="52"/>
  <c r="F257" i="52"/>
  <c r="F258" i="52"/>
  <c r="F259" i="52"/>
  <c r="F260" i="52"/>
  <c r="F252" i="52"/>
  <c r="F245" i="52"/>
  <c r="F239" i="52"/>
  <c r="F238" i="52"/>
  <c r="F226" i="52"/>
  <c r="F227" i="52"/>
  <c r="F228" i="52"/>
  <c r="F229" i="52"/>
  <c r="F225" i="52"/>
  <c r="F219" i="52"/>
  <c r="F220" i="52"/>
  <c r="F221" i="52"/>
  <c r="F222" i="52"/>
  <c r="F218" i="52"/>
  <c r="F211" i="52"/>
  <c r="F209" i="52"/>
  <c r="F208" i="52"/>
  <c r="F207" i="52"/>
  <c r="F201" i="52"/>
  <c r="F202" i="52"/>
  <c r="F203" i="52"/>
  <c r="F204" i="52"/>
  <c r="F200" i="52"/>
  <c r="F192" i="52"/>
  <c r="F191" i="52"/>
  <c r="F182" i="52"/>
  <c r="F176" i="52"/>
  <c r="F175" i="52"/>
  <c r="F179" i="52"/>
  <c r="F171" i="52"/>
  <c r="F172" i="52"/>
  <c r="F170" i="52"/>
  <c r="F167" i="52"/>
  <c r="F166" i="52"/>
  <c r="F163" i="52"/>
  <c r="F162" i="52"/>
  <c r="F159" i="52"/>
  <c r="F158" i="52"/>
  <c r="F144" i="52"/>
  <c r="F137" i="52"/>
  <c r="F130" i="52"/>
  <c r="F131" i="52"/>
  <c r="F132" i="52"/>
  <c r="F129" i="52"/>
  <c r="F123" i="52"/>
  <c r="F111" i="52"/>
  <c r="F112" i="52"/>
  <c r="F113" i="52"/>
  <c r="F114" i="52"/>
  <c r="F115" i="52"/>
  <c r="F116" i="52"/>
  <c r="F117" i="52"/>
  <c r="F118" i="52"/>
  <c r="F95" i="52"/>
  <c r="F96" i="52"/>
  <c r="F97" i="52"/>
  <c r="F98" i="52"/>
  <c r="F99" i="52"/>
  <c r="F100" i="52"/>
  <c r="F101" i="52"/>
  <c r="F102" i="52"/>
  <c r="F103" i="52"/>
  <c r="F104" i="52"/>
  <c r="F105" i="52"/>
  <c r="F106" i="52"/>
  <c r="F107" i="52"/>
  <c r="F108" i="52"/>
  <c r="F109" i="52"/>
  <c r="F110" i="52"/>
  <c r="F94" i="52"/>
  <c r="F80" i="52"/>
  <c r="F81" i="52"/>
  <c r="F82" i="52"/>
  <c r="F83" i="52"/>
  <c r="F84" i="52"/>
  <c r="F52" i="52"/>
  <c r="F53" i="52"/>
  <c r="F54" i="52"/>
  <c r="F55" i="52"/>
  <c r="F56" i="52"/>
  <c r="F57" i="52"/>
  <c r="F58" i="52"/>
  <c r="F59" i="52"/>
  <c r="F60" i="52"/>
  <c r="F61" i="52"/>
  <c r="F62" i="52"/>
  <c r="F63" i="52"/>
  <c r="F64" i="52"/>
  <c r="F65" i="52"/>
  <c r="F66" i="52"/>
  <c r="F67" i="52"/>
  <c r="F68" i="52"/>
  <c r="F69" i="52"/>
  <c r="F70" i="52"/>
  <c r="F71" i="52"/>
  <c r="F72" i="52"/>
  <c r="F73" i="52"/>
  <c r="F74" i="52"/>
  <c r="F75" i="52"/>
  <c r="F76" i="52"/>
  <c r="F77" i="52"/>
  <c r="F78" i="52"/>
  <c r="F79" i="52"/>
  <c r="F34" i="52"/>
  <c r="F35" i="52"/>
  <c r="F36" i="52"/>
  <c r="F37" i="52"/>
  <c r="F38" i="52"/>
  <c r="F39" i="52"/>
  <c r="F40" i="52"/>
  <c r="F41" i="52"/>
  <c r="F42" i="52"/>
  <c r="F43" i="52"/>
  <c r="F44" i="52"/>
  <c r="F45" i="52"/>
  <c r="F46" i="52"/>
  <c r="F47" i="52"/>
  <c r="F48" i="52"/>
  <c r="F49" i="52"/>
  <c r="F50" i="52"/>
  <c r="F51" i="52"/>
  <c r="F33" i="52"/>
  <c r="F29" i="52"/>
  <c r="F30" i="52"/>
  <c r="F31" i="52"/>
  <c r="F28" i="52"/>
  <c r="F149" i="51"/>
  <c r="F142" i="51"/>
  <c r="F135" i="51"/>
  <c r="F128" i="51"/>
  <c r="F123" i="51"/>
  <c r="F117" i="51"/>
  <c r="F110" i="51"/>
  <c r="F111" i="51"/>
  <c r="F112" i="51"/>
  <c r="F113" i="51"/>
  <c r="F109" i="51"/>
  <c r="F101" i="51"/>
  <c r="F102" i="51"/>
  <c r="F103" i="51"/>
  <c r="F100" i="51"/>
  <c r="F94" i="51"/>
  <c r="F89" i="51"/>
  <c r="F85" i="51"/>
  <c r="F76" i="51"/>
  <c r="F75" i="51"/>
  <c r="F69" i="51"/>
  <c r="F61" i="51"/>
  <c r="F62" i="51"/>
  <c r="F63" i="51"/>
  <c r="F64" i="51"/>
  <c r="F60" i="51"/>
  <c r="F53" i="51"/>
  <c r="F47" i="51"/>
  <c r="F38" i="51"/>
  <c r="F31" i="51"/>
  <c r="F25" i="51"/>
  <c r="F62" i="60"/>
  <c r="F63" i="60"/>
  <c r="F64" i="60"/>
  <c r="F65" i="60"/>
  <c r="F66" i="60"/>
  <c r="F67" i="60"/>
  <c r="F68" i="60"/>
  <c r="F69" i="60"/>
  <c r="F70" i="60"/>
  <c r="F71" i="60"/>
  <c r="F72" i="60"/>
  <c r="F73" i="60"/>
  <c r="F74" i="60"/>
  <c r="F75" i="60"/>
  <c r="F76" i="60"/>
  <c r="F77" i="60"/>
  <c r="F78" i="60"/>
  <c r="F79" i="60"/>
  <c r="F80" i="60"/>
  <c r="F81" i="60"/>
  <c r="F82" i="60"/>
  <c r="F83" i="60"/>
  <c r="F84" i="60"/>
  <c r="F61" i="60"/>
  <c r="F60" i="60"/>
  <c r="F79" i="61"/>
  <c r="F68" i="61"/>
  <c r="F61" i="61"/>
  <c r="F48" i="61"/>
  <c r="F37" i="61"/>
  <c r="F38" i="88"/>
  <c r="F37" i="88"/>
  <c r="F30" i="84"/>
  <c r="F23" i="84"/>
  <c r="F24" i="84"/>
  <c r="F25" i="84"/>
  <c r="F22" i="84"/>
  <c r="F16" i="84"/>
  <c r="F43" i="81"/>
  <c r="F37" i="81"/>
  <c r="F36" i="81"/>
  <c r="F29" i="81"/>
  <c r="F28" i="81"/>
  <c r="F109" i="85"/>
  <c r="F104" i="85"/>
  <c r="F95" i="85"/>
  <c r="F87" i="85"/>
  <c r="F86" i="85"/>
  <c r="F77" i="85"/>
  <c r="F76" i="85"/>
  <c r="F75" i="85"/>
  <c r="F66" i="85"/>
  <c r="F63" i="85"/>
  <c r="F55" i="85"/>
  <c r="F52" i="85"/>
  <c r="F51" i="85"/>
  <c r="F106" i="66"/>
  <c r="F105" i="66"/>
  <c r="F102" i="66"/>
  <c r="F88" i="66"/>
  <c r="F89" i="66"/>
  <c r="F87" i="66"/>
  <c r="F84" i="66"/>
  <c r="F83" i="66"/>
  <c r="F82" i="66"/>
  <c r="F79" i="66"/>
  <c r="F78" i="66"/>
  <c r="F77" i="66"/>
  <c r="F74" i="66"/>
  <c r="F73" i="66"/>
  <c r="F70" i="66"/>
  <c r="F69" i="66"/>
  <c r="F66" i="67"/>
  <c r="F65" i="67"/>
  <c r="F62" i="67"/>
  <c r="F61" i="67"/>
  <c r="F58" i="67"/>
  <c r="F57" i="67"/>
  <c r="F47" i="67"/>
  <c r="F48" i="67"/>
  <c r="F49" i="67"/>
  <c r="F46" i="67"/>
  <c r="F41" i="67"/>
  <c r="F42" i="67"/>
  <c r="F43" i="67"/>
  <c r="F40" i="67"/>
  <c r="F35" i="67"/>
  <c r="F36" i="67"/>
  <c r="F37" i="67"/>
  <c r="F34" i="67"/>
  <c r="F37" i="68"/>
  <c r="F38" i="68"/>
  <c r="F36" i="68"/>
  <c r="F32" i="68"/>
  <c r="F33" i="68"/>
  <c r="F31" i="68"/>
  <c r="F27" i="68"/>
  <c r="F28" i="68"/>
  <c r="F26" i="68"/>
  <c r="F22" i="69"/>
  <c r="F23" i="69"/>
  <c r="F21" i="69"/>
  <c r="F165" i="82"/>
  <c r="F166" i="82"/>
  <c r="F167" i="82"/>
  <c r="F164" i="82"/>
  <c r="F153" i="82"/>
  <c r="F139" i="82"/>
  <c r="F140" i="82"/>
  <c r="F138" i="82"/>
  <c r="F137" i="82"/>
  <c r="F126" i="82"/>
  <c r="F106" i="82"/>
  <c r="F107" i="82"/>
  <c r="F108" i="82"/>
  <c r="F109" i="82"/>
  <c r="F110" i="82"/>
  <c r="F111" i="82"/>
  <c r="F112" i="82"/>
  <c r="F113" i="82"/>
  <c r="F114" i="82"/>
  <c r="F115" i="82"/>
  <c r="F116" i="82"/>
  <c r="F117" i="82"/>
  <c r="F118" i="82"/>
  <c r="F119" i="82"/>
  <c r="F120" i="82"/>
  <c r="F121" i="82"/>
  <c r="F122" i="82"/>
  <c r="F105" i="82"/>
  <c r="F104" i="82"/>
  <c r="F103" i="82"/>
  <c r="F102" i="82"/>
  <c r="F101" i="82"/>
  <c r="F100" i="82"/>
  <c r="F99" i="82"/>
  <c r="F98" i="82"/>
  <c r="F97" i="82"/>
  <c r="F96" i="82"/>
  <c r="F95" i="82"/>
  <c r="F94" i="82"/>
  <c r="F93" i="82"/>
  <c r="F92" i="82"/>
  <c r="F91" i="82"/>
  <c r="F90" i="82"/>
  <c r="F89" i="82"/>
  <c r="F88" i="82"/>
  <c r="F87" i="82"/>
  <c r="F86" i="82"/>
  <c r="F85" i="82"/>
  <c r="F84" i="82"/>
  <c r="F83" i="82"/>
  <c r="F81" i="82"/>
  <c r="F80" i="82"/>
  <c r="F79" i="82"/>
  <c r="F78" i="82"/>
  <c r="F53" i="83"/>
  <c r="F54" i="83"/>
  <c r="F56" i="83"/>
  <c r="F57" i="83"/>
  <c r="F58" i="83"/>
  <c r="F59" i="83"/>
  <c r="F62" i="83"/>
  <c r="F63" i="83"/>
  <c r="F64" i="83"/>
  <c r="F65" i="83"/>
  <c r="F66" i="83"/>
  <c r="F77" i="83"/>
  <c r="F78" i="83"/>
  <c r="F79" i="83"/>
  <c r="F41" i="86"/>
  <c r="F40" i="86"/>
  <c r="F39" i="86"/>
  <c r="F38" i="86"/>
  <c r="F37" i="86"/>
  <c r="F36" i="86"/>
  <c r="F35" i="86"/>
  <c r="F114" i="77"/>
  <c r="F108" i="77"/>
  <c r="F107" i="77"/>
  <c r="F106" i="77"/>
  <c r="F105" i="77"/>
  <c r="F104" i="77"/>
  <c r="F103" i="77"/>
  <c r="F102" i="77"/>
  <c r="F101" i="77"/>
  <c r="F90" i="77"/>
  <c r="F89" i="77"/>
  <c r="F88" i="77"/>
  <c r="F87" i="77"/>
  <c r="F80" i="77"/>
  <c r="F79" i="77"/>
  <c r="F78" i="77"/>
  <c r="F73" i="77"/>
  <c r="F72" i="77"/>
  <c r="F71" i="77"/>
  <c r="F70" i="77"/>
  <c r="F57" i="77"/>
  <c r="F56" i="77"/>
  <c r="F55" i="77"/>
  <c r="F50" i="77"/>
  <c r="F40" i="77"/>
  <c r="F39" i="77"/>
  <c r="F37" i="77"/>
  <c r="F36" i="77"/>
  <c r="F33" i="77"/>
  <c r="F32" i="77"/>
  <c r="F33" i="80"/>
  <c r="F32" i="80"/>
  <c r="F31" i="80"/>
  <c r="F30" i="80"/>
  <c r="F29" i="80"/>
  <c r="F11" i="80"/>
  <c r="G166" i="13"/>
  <c r="G168" i="13" s="1"/>
  <c r="G157" i="13"/>
  <c r="G153" i="13"/>
  <c r="G143" i="13"/>
  <c r="G140" i="13"/>
  <c r="G137" i="13"/>
  <c r="G145" i="13" s="1"/>
  <c r="G127" i="13"/>
  <c r="G124" i="13"/>
  <c r="G99" i="13"/>
  <c r="G96" i="13"/>
  <c r="G92" i="13"/>
  <c r="G91" i="13"/>
  <c r="G90" i="13"/>
  <c r="G114" i="13"/>
  <c r="G113" i="13"/>
  <c r="G112" i="13"/>
  <c r="G111" i="13"/>
  <c r="G110" i="13"/>
  <c r="G109" i="13"/>
  <c r="G108" i="13"/>
  <c r="G107" i="13"/>
  <c r="G106" i="13"/>
  <c r="G105" i="13"/>
  <c r="G104" i="13"/>
  <c r="G103" i="13"/>
  <c r="G102" i="13"/>
  <c r="G101" i="13"/>
  <c r="G100" i="13"/>
  <c r="G86" i="13"/>
  <c r="G83" i="13"/>
  <c r="G80" i="13"/>
  <c r="G77" i="13"/>
  <c r="G74" i="13"/>
  <c r="G71" i="13"/>
  <c r="G68" i="13"/>
  <c r="G65" i="13"/>
  <c r="G54" i="13"/>
  <c r="G49" i="13"/>
  <c r="G44" i="13"/>
  <c r="G56" i="13" s="1"/>
  <c r="G12" i="13"/>
  <c r="G25" i="13"/>
  <c r="G22" i="13"/>
  <c r="G21" i="13"/>
  <c r="G18" i="13"/>
  <c r="G15" i="13"/>
  <c r="G533" i="30"/>
  <c r="G530" i="30"/>
  <c r="G527" i="30"/>
  <c r="G508" i="30"/>
  <c r="G505" i="30"/>
  <c r="G502" i="30"/>
  <c r="G499" i="30"/>
  <c r="G496" i="30"/>
  <c r="G493" i="30"/>
  <c r="G490" i="30"/>
  <c r="G487" i="30"/>
  <c r="G484" i="30"/>
  <c r="G475" i="30"/>
  <c r="G472" i="30"/>
  <c r="G469" i="30"/>
  <c r="G466" i="30"/>
  <c r="G463" i="30"/>
  <c r="G460" i="30"/>
  <c r="G457" i="30"/>
  <c r="G454" i="30"/>
  <c r="G451" i="30"/>
  <c r="G448" i="30"/>
  <c r="G445" i="30"/>
  <c r="G442" i="30"/>
  <c r="G439" i="30"/>
  <c r="G436" i="30"/>
  <c r="G433" i="30"/>
  <c r="G430" i="30"/>
  <c r="G421" i="30"/>
  <c r="G417" i="30"/>
  <c r="G414" i="30"/>
  <c r="G411" i="30"/>
  <c r="G408" i="30"/>
  <c r="G405" i="30"/>
  <c r="G402" i="30"/>
  <c r="G399" i="30"/>
  <c r="G392" i="30"/>
  <c r="G384" i="30"/>
  <c r="G381" i="30"/>
  <c r="G378" i="30"/>
  <c r="G365" i="30"/>
  <c r="G361" i="30"/>
  <c r="G357" i="30"/>
  <c r="G353" i="30"/>
  <c r="G349" i="30"/>
  <c r="G339" i="30"/>
  <c r="G336" i="30"/>
  <c r="G333" i="30"/>
  <c r="G329" i="30"/>
  <c r="G326" i="30"/>
  <c r="G323" i="30"/>
  <c r="G320" i="30"/>
  <c r="G317" i="30"/>
  <c r="G314" i="30"/>
  <c r="G311" i="30"/>
  <c r="G308" i="30"/>
  <c r="G305" i="30"/>
  <c r="G296" i="30"/>
  <c r="G293" i="30"/>
  <c r="G284" i="30"/>
  <c r="G281" i="30"/>
  <c r="G278" i="30"/>
  <c r="G271" i="30"/>
  <c r="G264" i="30"/>
  <c r="G257" i="30"/>
  <c r="G250" i="30"/>
  <c r="G247" i="30"/>
  <c r="G244" i="30"/>
  <c r="G233" i="30"/>
  <c r="G223" i="30"/>
  <c r="G213" i="30"/>
  <c r="G206" i="30"/>
  <c r="G199" i="30"/>
  <c r="G192" i="30"/>
  <c r="G185" i="30"/>
  <c r="G177" i="30"/>
  <c r="G169" i="30"/>
  <c r="G154" i="30"/>
  <c r="G149" i="30"/>
  <c r="G136" i="30"/>
  <c r="G125" i="30"/>
  <c r="G111" i="30"/>
  <c r="G98" i="30"/>
  <c r="G84" i="30"/>
  <c r="G73" i="30"/>
  <c r="G62" i="30"/>
  <c r="G50" i="30"/>
  <c r="G38" i="30"/>
  <c r="G16" i="30"/>
  <c r="G13" i="30"/>
  <c r="F24" i="39"/>
  <c r="F26" i="39"/>
  <c r="F27" i="39"/>
  <c r="F31" i="39"/>
  <c r="F38" i="39"/>
  <c r="F41" i="39"/>
  <c r="F44" i="39"/>
  <c r="F47" i="39"/>
  <c r="F50" i="39"/>
  <c r="F53" i="39"/>
  <c r="F56" i="39"/>
  <c r="F59" i="39"/>
  <c r="F62" i="39"/>
  <c r="F73" i="39"/>
  <c r="F74" i="39"/>
  <c r="F78" i="39"/>
  <c r="F82" i="39"/>
  <c r="F86" i="39"/>
  <c r="F90" i="39"/>
  <c r="F94" i="39"/>
  <c r="F97" i="39"/>
  <c r="F108" i="39"/>
  <c r="F109" i="39"/>
  <c r="F113" i="39"/>
  <c r="F114" i="39"/>
  <c r="F117" i="39"/>
  <c r="F125" i="39"/>
  <c r="F129" i="39"/>
  <c r="F130" i="39"/>
  <c r="F135" i="39"/>
  <c r="F136" i="39"/>
  <c r="F141" i="39"/>
  <c r="F142" i="39"/>
  <c r="F146" i="39"/>
  <c r="F147" i="39"/>
  <c r="F151" i="39"/>
  <c r="F152" i="39"/>
  <c r="F156" i="39"/>
  <c r="F163" i="39"/>
  <c r="F164" i="39"/>
  <c r="F168" i="39"/>
  <c r="F169" i="39"/>
  <c r="F171" i="39"/>
  <c r="F172" i="39"/>
  <c r="F174" i="39"/>
  <c r="F175" i="39"/>
  <c r="F178" i="39"/>
  <c r="F182" i="39"/>
  <c r="F215" i="42"/>
  <c r="F213" i="42"/>
  <c r="F211" i="42"/>
  <c r="F209" i="42"/>
  <c r="F207" i="42"/>
  <c r="F205" i="42"/>
  <c r="F203" i="42"/>
  <c r="F201" i="42"/>
  <c r="F199" i="42"/>
  <c r="F197" i="42"/>
  <c r="F195" i="42"/>
  <c r="F193" i="42"/>
  <c r="F191" i="42"/>
  <c r="F189" i="42"/>
  <c r="F187" i="42"/>
  <c r="F181" i="42"/>
  <c r="F180" i="42"/>
  <c r="F179" i="42"/>
  <c r="F176" i="42"/>
  <c r="F175" i="42"/>
  <c r="F172" i="42"/>
  <c r="F171" i="42"/>
  <c r="F168" i="42"/>
  <c r="F167" i="42"/>
  <c r="F164" i="42"/>
  <c r="F163" i="42"/>
  <c r="F160" i="42"/>
  <c r="F159" i="42"/>
  <c r="F156" i="42"/>
  <c r="F155" i="42"/>
  <c r="F152" i="42"/>
  <c r="F151" i="42"/>
  <c r="F148" i="42"/>
  <c r="F147" i="42"/>
  <c r="F138" i="42"/>
  <c r="F135" i="42"/>
  <c r="F132" i="42"/>
  <c r="F129" i="42"/>
  <c r="F128" i="42"/>
  <c r="F124" i="42"/>
  <c r="F121" i="42"/>
  <c r="F120" i="42"/>
  <c r="F118" i="42"/>
  <c r="F117" i="42"/>
  <c r="F115" i="42"/>
  <c r="F114" i="42"/>
  <c r="F105" i="42"/>
  <c r="F102" i="42"/>
  <c r="F99" i="42"/>
  <c r="F96" i="42"/>
  <c r="F95" i="42"/>
  <c r="F93" i="42"/>
  <c r="F92" i="42"/>
  <c r="F84" i="42"/>
  <c r="F80" i="42"/>
  <c r="F77" i="42"/>
  <c r="F73" i="42"/>
  <c r="F63" i="42"/>
  <c r="F60" i="42"/>
  <c r="F56" i="42"/>
  <c r="F52" i="42"/>
  <c r="F48" i="42"/>
  <c r="F44" i="42"/>
  <c r="F40" i="42"/>
  <c r="F29" i="42"/>
  <c r="F25" i="42"/>
  <c r="F31" i="42" s="1"/>
  <c r="F118" i="48"/>
  <c r="F115" i="48"/>
  <c r="F114" i="48"/>
  <c r="F110" i="48"/>
  <c r="F107" i="48"/>
  <c r="F104" i="48"/>
  <c r="F101" i="48"/>
  <c r="F98" i="48"/>
  <c r="F97" i="48"/>
  <c r="F94" i="48"/>
  <c r="F93" i="48"/>
  <c r="F90" i="48"/>
  <c r="F89" i="48"/>
  <c r="F88" i="48"/>
  <c r="F87" i="48"/>
  <c r="F86" i="48"/>
  <c r="F78" i="48"/>
  <c r="F71" i="48"/>
  <c r="F68" i="48"/>
  <c r="F65" i="48"/>
  <c r="F59" i="48"/>
  <c r="F55" i="48"/>
  <c r="F51" i="48"/>
  <c r="F47" i="48"/>
  <c r="F43" i="48"/>
  <c r="F35" i="48"/>
  <c r="F32" i="48"/>
  <c r="F29" i="48"/>
  <c r="F27" i="48"/>
  <c r="F25" i="48"/>
  <c r="F23" i="48"/>
  <c r="F21" i="48"/>
  <c r="F19" i="48"/>
  <c r="F429" i="49"/>
  <c r="F426" i="49"/>
  <c r="F423" i="49"/>
  <c r="F420" i="49"/>
  <c r="F417" i="49"/>
  <c r="F413" i="49"/>
  <c r="F408" i="49"/>
  <c r="F406" i="49"/>
  <c r="F391" i="49"/>
  <c r="F385" i="49"/>
  <c r="F376" i="49"/>
  <c r="F350" i="49"/>
  <c r="F343" i="49"/>
  <c r="F340" i="49"/>
  <c r="F337" i="49"/>
  <c r="F334" i="49"/>
  <c r="F331" i="49"/>
  <c r="F328" i="49"/>
  <c r="F325" i="49"/>
  <c r="F322" i="49"/>
  <c r="F319" i="49"/>
  <c r="F316" i="49"/>
  <c r="F315" i="49"/>
  <c r="F312" i="49"/>
  <c r="F267" i="49"/>
  <c r="F256" i="49"/>
  <c r="F244" i="49"/>
  <c r="F233" i="49"/>
  <c r="F222" i="49"/>
  <c r="F191" i="49"/>
  <c r="F188" i="49"/>
  <c r="F185" i="49"/>
  <c r="F144" i="49"/>
  <c r="F102" i="49"/>
  <c r="F345" i="49" l="1"/>
  <c r="F154" i="51"/>
  <c r="F298" i="52"/>
  <c r="F68" i="53"/>
  <c r="F149" i="54"/>
  <c r="F221" i="55"/>
  <c r="F122" i="56"/>
  <c r="F115" i="64"/>
  <c r="F59" i="57"/>
  <c r="F90" i="70"/>
  <c r="F45" i="58"/>
  <c r="F89" i="60"/>
  <c r="F43" i="88"/>
  <c r="F35" i="84"/>
  <c r="F48" i="81"/>
  <c r="F113" i="85"/>
  <c r="F111" i="66"/>
  <c r="F71" i="67"/>
  <c r="F27" i="69"/>
  <c r="F172" i="82"/>
  <c r="F84" i="83"/>
  <c r="F119" i="77"/>
  <c r="G129" i="13"/>
  <c r="G159" i="13"/>
  <c r="G117" i="13"/>
  <c r="G27" i="13"/>
  <c r="G535" i="30"/>
  <c r="G510" i="30"/>
  <c r="G298" i="30"/>
  <c r="G367" i="30"/>
  <c r="G477" i="30"/>
  <c r="G423" i="30"/>
  <c r="G341" i="30"/>
  <c r="G286" i="30"/>
  <c r="G156" i="30"/>
  <c r="F119" i="39"/>
  <c r="F184" i="39"/>
  <c r="F158" i="39"/>
  <c r="F99" i="39"/>
  <c r="F64" i="39"/>
  <c r="F33" i="39"/>
  <c r="F217" i="42"/>
  <c r="F183" i="42"/>
  <c r="F140" i="42"/>
  <c r="F65" i="42"/>
  <c r="F37" i="48"/>
  <c r="F393" i="49"/>
  <c r="F431" i="49"/>
  <c r="F193" i="49"/>
  <c r="F46" i="86"/>
  <c r="G18" i="30"/>
  <c r="F30" i="60" l="1"/>
  <c r="F25" i="60"/>
  <c r="F24" i="60"/>
  <c r="F23" i="60"/>
  <c r="F22" i="60"/>
  <c r="F16" i="60"/>
  <c r="F14" i="60"/>
  <c r="F35" i="60" s="1"/>
  <c r="F9" i="60"/>
  <c r="B84" i="42"/>
  <c r="F69" i="42"/>
  <c r="F86" i="42" s="1"/>
  <c r="F7" i="41" s="1"/>
  <c r="A6" i="80" l="1"/>
  <c r="A13" i="80" s="1"/>
  <c r="A18" i="77"/>
  <c r="A23" i="86"/>
  <c r="A35" i="83"/>
  <c r="A68" i="83" s="1"/>
  <c r="A48" i="82"/>
  <c r="A12" i="69"/>
  <c r="A17" i="68"/>
  <c r="A29" i="67"/>
  <c r="A51" i="67" s="1"/>
  <c r="A42" i="66"/>
  <c r="A91" i="66" s="1"/>
  <c r="A124" i="82" l="1"/>
  <c r="A128" i="82"/>
  <c r="A142" i="82"/>
  <c r="A42" i="77"/>
  <c r="A43" i="85"/>
  <c r="A57" i="85" s="1"/>
  <c r="A66" i="54"/>
  <c r="A155" i="82" l="1"/>
  <c r="A68" i="85"/>
  <c r="A79" i="85"/>
  <c r="A52" i="77"/>
  <c r="A89" i="85" l="1"/>
  <c r="A97" i="85"/>
  <c r="A106" i="85" s="1"/>
  <c r="A59" i="77"/>
  <c r="A75" i="77" s="1"/>
  <c r="A82" i="77" s="1"/>
  <c r="A92" i="77" l="1"/>
  <c r="A110" i="77" s="1"/>
  <c r="A119" i="77" l="1"/>
  <c r="F9" i="77"/>
  <c r="F14" i="77" s="1"/>
  <c r="F23" i="79" s="1"/>
  <c r="F21" i="79"/>
  <c r="F19" i="79" l="1"/>
  <c r="A84" i="83"/>
  <c r="F9" i="83"/>
  <c r="F14" i="83" s="1"/>
  <c r="A172" i="82"/>
  <c r="D126" i="82"/>
  <c r="F15" i="79"/>
  <c r="F39" i="68"/>
  <c r="A111" i="66"/>
  <c r="F37" i="66"/>
  <c r="F36" i="66"/>
  <c r="F35" i="66"/>
  <c r="F34" i="66"/>
  <c r="F24" i="66"/>
  <c r="A113" i="85"/>
  <c r="F9" i="85"/>
  <c r="F14" i="85" s="1"/>
  <c r="A48" i="81"/>
  <c r="A21" i="81"/>
  <c r="F9" i="81"/>
  <c r="A35" i="84"/>
  <c r="A14" i="84"/>
  <c r="A18" i="84" s="1"/>
  <c r="F9" i="84"/>
  <c r="F14" i="84" s="1"/>
  <c r="A43" i="88"/>
  <c r="A32" i="88"/>
  <c r="F9" i="88"/>
  <c r="F55" i="61"/>
  <c r="A84" i="61"/>
  <c r="F36" i="61"/>
  <c r="A32" i="61"/>
  <c r="A89" i="60"/>
  <c r="A50" i="60"/>
  <c r="A51" i="59"/>
  <c r="F34" i="59"/>
  <c r="A23" i="59"/>
  <c r="F42" i="71"/>
  <c r="H87" i="71"/>
  <c r="A101" i="71"/>
  <c r="H86" i="71"/>
  <c r="F83" i="71"/>
  <c r="F82" i="71"/>
  <c r="F81" i="71"/>
  <c r="F79" i="71"/>
  <c r="F78" i="71"/>
  <c r="F77" i="71"/>
  <c r="F75" i="71"/>
  <c r="F72" i="71"/>
  <c r="F69" i="71"/>
  <c r="F66" i="71"/>
  <c r="F63" i="71"/>
  <c r="F101" i="71" s="1"/>
  <c r="F60" i="71"/>
  <c r="F59" i="71"/>
  <c r="F58" i="71"/>
  <c r="F57" i="71"/>
  <c r="A17" i="71"/>
  <c r="F13" i="71"/>
  <c r="F10" i="71"/>
  <c r="F9" i="71"/>
  <c r="A45" i="58"/>
  <c r="D29" i="58"/>
  <c r="A23" i="58"/>
  <c r="A31" i="58" s="1"/>
  <c r="F13" i="58"/>
  <c r="F10" i="58"/>
  <c r="F9" i="58"/>
  <c r="A59" i="57"/>
  <c r="A21" i="57"/>
  <c r="A34" i="57" s="1"/>
  <c r="A47" i="57" s="1"/>
  <c r="F7" i="76" l="1"/>
  <c r="F3" i="79"/>
  <c r="F44" i="66"/>
  <c r="F9" i="79" s="1"/>
  <c r="F14" i="81"/>
  <c r="F5" i="79" s="1"/>
  <c r="F15" i="71"/>
  <c r="F23" i="63" s="1"/>
  <c r="F19" i="63"/>
  <c r="F21" i="63"/>
  <c r="F17" i="63"/>
  <c r="F15" i="58"/>
  <c r="F3" i="76"/>
  <c r="F7" i="79"/>
  <c r="F25" i="63"/>
  <c r="A31" i="81"/>
  <c r="A39" i="81" s="1"/>
  <c r="A27" i="84"/>
  <c r="F14" i="88"/>
  <c r="A39" i="61"/>
  <c r="A42" i="59"/>
  <c r="A25" i="71"/>
  <c r="A37" i="71"/>
  <c r="A44" i="71" s="1"/>
  <c r="F84" i="61" l="1"/>
  <c r="F5" i="76" s="1"/>
  <c r="F9" i="76" s="1"/>
  <c r="F3" i="45" s="1"/>
  <c r="A50" i="61"/>
  <c r="A57" i="61" s="1"/>
  <c r="A51" i="71"/>
  <c r="A58" i="71" s="1"/>
  <c r="A63" i="61" l="1"/>
  <c r="A73" i="61"/>
  <c r="A78" i="71"/>
  <c r="A115" i="64" l="1"/>
  <c r="D37" i="64"/>
  <c r="A32" i="64"/>
  <c r="A122" i="56"/>
  <c r="A28" i="56"/>
  <c r="A35" i="56" s="1"/>
  <c r="A44" i="56" s="1"/>
  <c r="A221" i="55"/>
  <c r="D57" i="55"/>
  <c r="D56" i="55"/>
  <c r="D52" i="55"/>
  <c r="D51" i="55"/>
  <c r="A32" i="55"/>
  <c r="A68" i="53"/>
  <c r="A33" i="53"/>
  <c r="A298" i="52"/>
  <c r="A20" i="52"/>
  <c r="A154" i="51"/>
  <c r="A14" i="51"/>
  <c r="A40" i="55" l="1"/>
  <c r="F7" i="63"/>
  <c r="F9" i="63"/>
  <c r="A42" i="64"/>
  <c r="A53" i="64" s="1"/>
  <c r="F13" i="63"/>
  <c r="A54" i="56"/>
  <c r="A58" i="56" s="1"/>
  <c r="A59" i="55"/>
  <c r="A69" i="55" s="1"/>
  <c r="A44" i="53"/>
  <c r="A86" i="52"/>
  <c r="A18" i="51"/>
  <c r="F5" i="63" l="1"/>
  <c r="F11" i="63"/>
  <c r="F15" i="63"/>
  <c r="A72" i="64"/>
  <c r="A83" i="64" s="1"/>
  <c r="A63" i="56"/>
  <c r="A82" i="55"/>
  <c r="A51" i="53"/>
  <c r="A57" i="53" s="1"/>
  <c r="A120" i="52"/>
  <c r="A27" i="51"/>
  <c r="A88" i="64" l="1"/>
  <c r="A125" i="52"/>
  <c r="A134" i="52" s="1"/>
  <c r="A139" i="52" s="1"/>
  <c r="A146" i="52" s="1"/>
  <c r="A104" i="64"/>
  <c r="A77" i="56"/>
  <c r="A94" i="55"/>
  <c r="A33" i="51"/>
  <c r="A40" i="51" s="1"/>
  <c r="A102" i="55" l="1"/>
  <c r="A109" i="55" s="1"/>
  <c r="A116" i="55" s="1"/>
  <c r="A93" i="56"/>
  <c r="A108" i="56" s="1"/>
  <c r="A122" i="55"/>
  <c r="A184" i="52"/>
  <c r="A49" i="51"/>
  <c r="A194" i="52" l="1"/>
  <c r="A213" i="52" s="1"/>
  <c r="A231" i="52" s="1"/>
  <c r="A133" i="55"/>
  <c r="A141" i="55" s="1"/>
  <c r="A151" i="55" s="1"/>
  <c r="A159" i="55" s="1"/>
  <c r="A165" i="55" s="1"/>
  <c r="A55" i="51"/>
  <c r="A66" i="51" s="1"/>
  <c r="A182" i="55" l="1"/>
  <c r="A191" i="55" s="1"/>
  <c r="A200" i="55" s="1"/>
  <c r="A209" i="55" s="1"/>
  <c r="A241" i="52"/>
  <c r="A247" i="52" s="1"/>
  <c r="A262" i="52" s="1"/>
  <c r="A274" i="52" s="1"/>
  <c r="A280" i="52" s="1"/>
  <c r="A71" i="51"/>
  <c r="A78" i="51" s="1"/>
  <c r="A87" i="51" s="1"/>
  <c r="A91" i="51" l="1"/>
  <c r="A96" i="51" s="1"/>
  <c r="A105" i="51" s="1"/>
  <c r="A115" i="51" s="1"/>
  <c r="A119" i="51" l="1"/>
  <c r="A125" i="51" s="1"/>
  <c r="A130" i="51" s="1"/>
  <c r="A144" i="51" s="1"/>
  <c r="F21" i="36" l="1"/>
  <c r="F19" i="36"/>
  <c r="F17" i="36"/>
  <c r="F15" i="36"/>
  <c r="F13" i="36"/>
  <c r="A419" i="49"/>
  <c r="A422" i="49" s="1"/>
  <c r="A425" i="49" s="1"/>
  <c r="A428" i="49" s="1"/>
  <c r="F179" i="39"/>
  <c r="F153" i="39"/>
  <c r="F11" i="36" l="1"/>
  <c r="F3" i="36"/>
  <c r="F5" i="36"/>
  <c r="F9" i="36"/>
  <c r="F7" i="36"/>
  <c r="F13" i="35"/>
  <c r="F11" i="35"/>
  <c r="F7" i="35"/>
  <c r="F9" i="35"/>
  <c r="F5" i="35"/>
  <c r="F3" i="35"/>
  <c r="F9" i="50"/>
  <c r="F3" i="50"/>
  <c r="F3" i="43"/>
  <c r="F97" i="42"/>
  <c r="F108" i="42" s="1"/>
  <c r="F106" i="42"/>
  <c r="B44" i="42"/>
  <c r="B48" i="42" s="1"/>
  <c r="B52" i="42" s="1"/>
  <c r="B56" i="42" s="1"/>
  <c r="B60" i="42" s="1"/>
  <c r="B29" i="42"/>
  <c r="D175" i="39"/>
  <c r="D172" i="39"/>
  <c r="D169" i="39"/>
  <c r="F106" i="39"/>
  <c r="B90" i="39"/>
  <c r="B74" i="39"/>
  <c r="B73" i="39"/>
  <c r="F23" i="36" l="1"/>
  <c r="F5" i="46" s="1"/>
  <c r="F13" i="40"/>
  <c r="F9" i="41"/>
  <c r="F5" i="41"/>
  <c r="F3" i="41"/>
  <c r="F11" i="40"/>
  <c r="F7" i="40"/>
  <c r="F3" i="40"/>
  <c r="F5" i="40"/>
  <c r="A37" i="80" l="1"/>
  <c r="A46" i="86"/>
  <c r="F9" i="82"/>
  <c r="A27" i="69"/>
  <c r="F24" i="69"/>
  <c r="A42" i="68"/>
  <c r="F35" i="68"/>
  <c r="F34" i="68"/>
  <c r="F42" i="68" s="1"/>
  <c r="F24" i="68"/>
  <c r="A71" i="67"/>
  <c r="F24" i="67"/>
  <c r="F11" i="79" s="1"/>
  <c r="F13" i="79" l="1"/>
  <c r="F14" i="82"/>
  <c r="F17" i="79" s="1"/>
  <c r="F108" i="48"/>
  <c r="F120" i="48" s="1"/>
  <c r="F48" i="48"/>
  <c r="F61" i="48" s="1"/>
  <c r="F37" i="80" l="1"/>
  <c r="F25" i="79" s="1"/>
  <c r="F3" i="63"/>
  <c r="F7" i="50"/>
  <c r="F5" i="43"/>
  <c r="F27" i="63" l="1"/>
  <c r="F3" i="44" s="1"/>
  <c r="F11" i="44" s="1"/>
  <c r="F27" i="79"/>
  <c r="F3" i="46" s="1"/>
  <c r="F5" i="50"/>
  <c r="F11" i="50" l="1"/>
  <c r="F9" i="46" s="1"/>
  <c r="F11" i="46" s="1"/>
  <c r="F7" i="43"/>
  <c r="F9" i="43" l="1"/>
  <c r="F9" i="44" s="1"/>
  <c r="D176" i="42"/>
  <c r="F13" i="41" s="1"/>
  <c r="D129" i="42"/>
  <c r="F11" i="41" s="1"/>
  <c r="F104" i="39"/>
  <c r="F9" i="40" s="1"/>
  <c r="F15" i="40" s="1"/>
  <c r="F15" i="41" l="1"/>
  <c r="F17" i="41" s="1"/>
  <c r="G184" i="39"/>
  <c r="F7" i="46" l="1"/>
  <c r="F5" i="45"/>
  <c r="F5" i="47" s="1"/>
  <c r="F7" i="44"/>
  <c r="F15" i="35" l="1"/>
  <c r="F17" i="35" s="1"/>
  <c r="F5" i="44" l="1"/>
  <c r="F7" i="47" l="1"/>
  <c r="F3" i="47"/>
  <c r="F9"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 authorId="0" shapeId="0" xr:uid="{00000000-0006-0000-1F00-000001000000}">
      <text/>
    </comment>
  </commentList>
</comments>
</file>

<file path=xl/sharedStrings.xml><?xml version="1.0" encoding="utf-8"?>
<sst xmlns="http://schemas.openxmlformats.org/spreadsheetml/2006/main" count="5969" uniqueCount="2714">
  <si>
    <t>R.br. st.</t>
  </si>
  <si>
    <t>Jed. mjere.</t>
  </si>
  <si>
    <t>Količina</t>
  </si>
  <si>
    <t>Jed. cijena</t>
  </si>
  <si>
    <t>Ukupno</t>
  </si>
  <si>
    <t>kom</t>
  </si>
  <si>
    <t>5.1.</t>
  </si>
  <si>
    <t>4.</t>
  </si>
  <si>
    <t>5.</t>
  </si>
  <si>
    <t>1.</t>
  </si>
  <si>
    <t>2.</t>
  </si>
  <si>
    <t>2.2.</t>
  </si>
  <si>
    <t>3.</t>
  </si>
  <si>
    <t>2.4.</t>
  </si>
  <si>
    <t>2.3.</t>
  </si>
  <si>
    <t>3.1.</t>
  </si>
  <si>
    <t>3.2.</t>
  </si>
  <si>
    <t>Opis usluge</t>
  </si>
  <si>
    <t>1.1.</t>
  </si>
  <si>
    <t>1.2.</t>
  </si>
  <si>
    <t>1.3.</t>
  </si>
  <si>
    <t>1.4.</t>
  </si>
  <si>
    <t>1.5.</t>
  </si>
  <si>
    <t>m</t>
  </si>
  <si>
    <t>2.1.</t>
  </si>
  <si>
    <t>3.3.</t>
  </si>
  <si>
    <t>3.4.</t>
  </si>
  <si>
    <t>3.5.</t>
  </si>
  <si>
    <t>5.2.</t>
  </si>
  <si>
    <t>5.3.</t>
  </si>
  <si>
    <t>5.4.</t>
  </si>
  <si>
    <t>5.5.</t>
  </si>
  <si>
    <t>5.6.</t>
  </si>
  <si>
    <t>6.</t>
  </si>
  <si>
    <t>6.1.</t>
  </si>
  <si>
    <t>kompl</t>
  </si>
  <si>
    <t>7.</t>
  </si>
  <si>
    <t>7.1.</t>
  </si>
  <si>
    <t>JEDNAKOVRIJEDNOST</t>
  </si>
  <si>
    <t>kompl.</t>
  </si>
  <si>
    <t>5.7.</t>
  </si>
  <si>
    <t>Obračun po komadu</t>
  </si>
  <si>
    <t>KABELSKI VODOVI - ENERGETSKI RAZVOD</t>
  </si>
  <si>
    <t>KABELSKI VODOVI:</t>
  </si>
  <si>
    <t>ZAŠTITNE CIJEVI:</t>
  </si>
  <si>
    <t>Dobava i polaganje zaštitnih cijevi u kompletu s obujmicama i ostalim pričvrsnim i spojnim materijalom kojeg je potrebno ukalkulirati u jediničnu cijenu zaštitnih cijevi.:</t>
  </si>
  <si>
    <t xml:space="preserve">Cs16 </t>
  </si>
  <si>
    <t xml:space="preserve">Cs20 </t>
  </si>
  <si>
    <t>Cs25</t>
  </si>
  <si>
    <t>INSTALACIJSKI MATERIJAL</t>
  </si>
  <si>
    <t>3.6.</t>
  </si>
  <si>
    <t>3.7.</t>
  </si>
  <si>
    <t>3.8.</t>
  </si>
  <si>
    <t>DOKUMENTACIJA I ISPITIVANJE</t>
  </si>
  <si>
    <t>●  otpor izolacije instaliranih vodova</t>
  </si>
  <si>
    <t>●  zaštite od indirektnog napona dodira</t>
  </si>
  <si>
    <t>● mjerenje otpora petlje</t>
  </si>
  <si>
    <t>● neprekinutosti PE vodiča</t>
  </si>
  <si>
    <t>● ispitivanje ZUDS</t>
  </si>
  <si>
    <t>● svih mjera za izjednačenje potencijala</t>
  </si>
  <si>
    <t>3.9.</t>
  </si>
  <si>
    <t>● vizualni pregled i ispitivanje gromobranske zaštite i unutarnje LPS zaštite</t>
  </si>
  <si>
    <t>Priključnica jednostruka. Komplet se sastoji od:</t>
  </si>
  <si>
    <t>VATRODOJAVA</t>
  </si>
  <si>
    <t>Razdjelnik: GRO</t>
  </si>
  <si>
    <t>ORMAR</t>
  </si>
  <si>
    <t>OPREMA:</t>
  </si>
  <si>
    <t>ENERGETSKI RAZDJELNICI</t>
  </si>
  <si>
    <t>Obračun po metru</t>
  </si>
  <si>
    <t>Obračun po kompletu</t>
  </si>
  <si>
    <t>6.2.</t>
  </si>
  <si>
    <t>6.3.</t>
  </si>
  <si>
    <t>SLABA STRUJA</t>
  </si>
  <si>
    <t>Samostojeći komunikacijski ormar DT Š600xV855xD600, 19", 16U</t>
  </si>
  <si>
    <t>7.2.</t>
  </si>
  <si>
    <t>Krovna vent. jedinica, 2 vent. za DT/DTW, analog. termostat
RAL7035, instalacija s vanjske strane ormara</t>
  </si>
  <si>
    <t>7.3.</t>
  </si>
  <si>
    <t>19" fiksna polica do 50kg, dubine 370mm, 1U, RAL7035
ucvršćenje u 4 točke</t>
  </si>
  <si>
    <t>7.4.</t>
  </si>
  <si>
    <t>19" vodilica kabela s 5 metalnih prstena, 1U, RAL7035</t>
  </si>
  <si>
    <t>7.5.</t>
  </si>
  <si>
    <t>19" set vijaka, kaveznih matica+podložne plocice M6 (50 kom)</t>
  </si>
  <si>
    <t>Prespojni panel 24xRJ45 cat.6, neoklopljen, 19", 1U, RAL7035
svijetlo siva</t>
  </si>
  <si>
    <t>19" nap. letva 7xshuko,prenaponska zaštita,prekidac,1U,alu</t>
  </si>
  <si>
    <t>AP pristupna točka</t>
  </si>
  <si>
    <t>Bežicna pr. tocka WLAN 2,4GHz 802.11b/g/n, stropna, PoE
upravljanje kontrolerom</t>
  </si>
  <si>
    <t>Sve stavke podrazumijevaju dobavu, montažu, spajanje i puštanje u rad te sav potreban sitni potrošni materijal i radove potrebne da se sustav dovede do funkcionalnosti. U cijenu centrale uključene su i svi interkonekcijski kabeli. U sve stavke uključeno je i mjerenje, ispitivanje, prilagođavanje, obuka korisnika te izrada dokumentacije izvedenog stanja.</t>
  </si>
  <si>
    <t>Sve stavke podrazumijevaju dobavu, montažu, spajanje i puštanje u rad te sav potreban sitni potrošni materijal i radove potrebne da se sustav dovede do funkcionalnosti. U sve stavke uključeno je i mjerenje, ispitivanje, prilagođavanje, obuka korisnika te izrada dokumentacije izvedenog stanja.</t>
  </si>
  <si>
    <t xml:space="preserve">
</t>
  </si>
  <si>
    <t>GRAĐEVINA:</t>
  </si>
  <si>
    <t>INVESTITOR:</t>
  </si>
  <si>
    <t>PROJEKT:</t>
  </si>
  <si>
    <t>TROŠKOVNIK</t>
  </si>
  <si>
    <t>DIREKTOR:</t>
  </si>
  <si>
    <t>ELEKTRO INSTALACIJE</t>
  </si>
  <si>
    <t xml:space="preserve"> </t>
  </si>
  <si>
    <t xml:space="preserve">Izvedba kabelskih trasa treba uslijediti u suglasnosti i uz koordinaciju svih sudionika u gradnji. Vodove, koji trebaju biti položeni radi održavanja funkcionalnosti, treba položiti s odobrenim materijalom za polaganje. </t>
  </si>
  <si>
    <t>Sve stavke podrazumijevaju dobavu, montažu, spajanje, varenje, premazivanje bitumenom opreme sustava izjednačenja potencijala te sav potreban sitni potrošni materijal i radove potrebne da se sustav dovede do funkcionalnosti. Sustav izjednačenja potencijala mora biti izveden s propisnim materijalima a sve mikrolokacije i cijevne obujmice za termostrojarske instalacije moraju imati fotodokumentaciju.</t>
  </si>
  <si>
    <t>Izrada dokumentacije izvedenog stanja</t>
  </si>
  <si>
    <t>Ponuditelj je dužan prije davanja ponude upoznati se s predmetnim radovima, obimom posla, projektom sustava dojave požara te svim ostalim projektima koji se vezuju na isti. Shodno dobivenim informacijama popuniti sve stavke koje su dane troškovnikom uključivo sav spojni i montažni materijal, pribor za ispitivanje i slično. Stavka puštanja u rad podrazumjeva sve radnje do dovođenja sustava u alikvotno stanje i pripreme za izdavanje atestne dokumentacije. U cijene polaganja vodova ako nije zasebno navedeno uključeni su i svi radovi izrade utora do dispozcije sukladno dokumentaciji.</t>
  </si>
  <si>
    <t>Ispitivanje sustava od ovlaštene organizacije i izdavanje uvjerenja o ispravnosti sustava</t>
  </si>
  <si>
    <t>Paušal</t>
  </si>
  <si>
    <t>paušal</t>
  </si>
  <si>
    <t xml:space="preserve">Izrada dokumentacije izvedenog stanja </t>
  </si>
  <si>
    <t>● sustav za zaštitu od udara munje</t>
  </si>
  <si>
    <t>● funkcionalna ispitivanja</t>
  </si>
  <si>
    <t>● inteziteta osvjetljenja</t>
  </si>
  <si>
    <t>Ispitivanje ispravnosti i funkcionalnosti ugrađene opreme, kabela i strujnih krugova s izdavanjem ispitnog protokola</t>
  </si>
  <si>
    <t>PRIPREMNI I GRAĐEVINSKI RADOVI</t>
  </si>
  <si>
    <t>KABELSKE POLICE:</t>
  </si>
  <si>
    <t>Kutija za fiksni spoj.</t>
  </si>
  <si>
    <t>Stropni senzor pokreta i prisutnosti.</t>
  </si>
  <si>
    <t>Tipkalo za isklop napajanja JPR.</t>
  </si>
  <si>
    <t>4.1.</t>
  </si>
  <si>
    <t>4.2.</t>
  </si>
  <si>
    <t>4.3.</t>
  </si>
  <si>
    <t>4.4.</t>
  </si>
  <si>
    <t>Izrada prodora do veličine 20x20 cm u konstruktivnim dijelovima objekta, a za razvod instalacija. Uključivo sva potrebna građevinska obrada po uvođenju cijevi ili polica te čišćenje i odnošenje svog viška materijala na lokalni deponij.</t>
  </si>
  <si>
    <t>m3</t>
  </si>
  <si>
    <t>OPĆA I SIGURNOSNA RASVJETA</t>
  </si>
  <si>
    <t>Dobava i ugradnja vatrootpornog kućišta za smještaj vatrodojavne centrale izvedenog u u klasi T-60 dim 80 X 80 X 30 cm sa zaokretnim jednokrilnim ostakljenim vratima, automatskim zatvaračem i bravicom</t>
  </si>
  <si>
    <t>Dobava i ugradnja ulazno/izlaznog modula s dva relejna izlaza, četiri nadzirana ulaza, ugrađenim izolatorom petlje za upravljanje pridruženim sustavima  zajedno s n/ž kutijom</t>
  </si>
  <si>
    <t>Dobava i ugradnja ulazno/izlaznog modula s jednim relejnim izlazom, dva nadzirana ulaza, ugrađenim izolatorom petlje za upravljanje pridruženim sustavima  zajedno s n/ž kutijom</t>
  </si>
  <si>
    <t xml:space="preserve">Programiranje vatrodojavne centrale s novim elementima i puštanje u pogon
</t>
  </si>
  <si>
    <t xml:space="preserve">Sve stavke uključuju dobavu i polaganje, te sitni montažni probor. Kabeli se polažu pretežno podžbukno u savitljive plastične cijevi. Vodovi se polažu u skladu s projektom. Obvezno je pridržavati se pravila obilježavanja kabelskih žila. Ukoliko se vodovi nastavljaju ili granaju, u cijenu su uključene potrebne podžbukne i nadžbukne razvodne kutije i ostali pribor. U količinama su uključene dužine kabela ostavljene kao rezerva na mjestima priključivanja i u razdjelnicima. </t>
  </si>
  <si>
    <t>NYY 5x6 mm2 za napajanje četiri vanjske VRF jedinice</t>
  </si>
  <si>
    <t>NYY 3x2,5 mm2 za napajanje vanjskih klima jedinica server sobe</t>
  </si>
  <si>
    <t>NYM 3x1,5 mm2 za napajanje unutarnjih klima jedinica</t>
  </si>
  <si>
    <t>NYM 3x2,5 mm2 za napajanje priključnica i trošila opće namjene</t>
  </si>
  <si>
    <t>NYM 3x1,5 mm2 za napajanje opće i sigurnosne rasvjete</t>
  </si>
  <si>
    <t>Montaža i spajanje u postojećem zidnom niskonaponskom sklopnom ormaru. Izvršiti sva ispitivanja prema odvodima i očuvanja postojećih izvoda prvenstveno odvoda  koji nisu predmet rekonstrukcije a isti izvodi se zadržavaju.  Izvršiti demontažu sklopne opreme izvoda koji se rekonstrukcijom ukidaju. Izvršiti demontažu nekorištene sklopne opreme. U cijenu uračunati sav montažni pribor koji se sastoji od vodiča, kabelskih uvodnica, igličastih sabirnica za modularnu opremu, sabirnica nule i zemlje, vezica i ostalog sitnog montažnog pribora. Razdjelnik opremiti pokrovnim pločama komponenata, stranicama, nosačem za dokumentaciju i ostalim potrebnim priborom. Izvršiti zrakom čišćenje razvodnog ormara. 
U razdjelnik ugraditi slijedeću opremu prema jednopolnoj shemi:</t>
  </si>
  <si>
    <t xml:space="preserve">sva potrebna montažna i spojna oprema potrebna za ugradnju specificirane opreme u ormare do njegove pune fukcionalnosti; sabirnice, igličaste sabirnice, redne stezaljke, sabirnice nule i zemlje, spojni vodovi, plastične kanalice, označavanje, atesti, ispitni protokol, korisnička dokumentacija te ostali potrebni sitni spojni i montažni materijal i pribor do pune funkcionalnosti ormara. </t>
  </si>
  <si>
    <t>Razdjelnik: RK1</t>
  </si>
  <si>
    <t>Razdjelnik: RK2</t>
  </si>
  <si>
    <t>Razdjelnik: RK3</t>
  </si>
  <si>
    <t>Razdjelnik: RK4</t>
  </si>
  <si>
    <t>2.5.</t>
  </si>
  <si>
    <t>Razdjelnik: RP1</t>
  </si>
  <si>
    <t>2.6.</t>
  </si>
  <si>
    <t>2.7.</t>
  </si>
  <si>
    <t>Razdjelnik: RP2</t>
  </si>
  <si>
    <t>Razdjelnik: RP3</t>
  </si>
  <si>
    <t>2.8.</t>
  </si>
  <si>
    <t>Razdjelnik: RA</t>
  </si>
  <si>
    <t>2.9.</t>
  </si>
  <si>
    <t>Razdjelnik: RPP</t>
  </si>
  <si>
    <t>2.10.</t>
  </si>
  <si>
    <t>Razdjelnik: RS</t>
  </si>
  <si>
    <t>2.11.</t>
  </si>
  <si>
    <t>Razdjelnik: RO-TAVAN</t>
  </si>
  <si>
    <t xml:space="preserve">Uređenje postojećeg zidnog modularnog niskonaponskog sklopnog ormara. Izvršiti sva ispitivanja prema odvodima i očuvanja postojećih izvoda prvenstveno odvoda  koji nisu predmet rekonstrukcije a isti izvodi se zadržavaju.  Izvršiti demontažu sklopne opreme izvoda koji se rekonstrukcijom ukidaju. Izvršiti demontažu nekorištene sklopne opreme. U cijenu uračunati sav montažni pribor koji se sastoji od vodiča, kabelskih uvodnica, igličastih sabirnica za modularnu opremu, sabirnica nule i zemlje, vezica i ostalog sitnog montažnog pribora. Razdjelnik opremiti pokrovnim pločama komponenata, stranicama, nosačem za dokumentaciju i ostalim potrebnim priborom. Izvršiti zrakom čišćenje razvodnog ormara. </t>
  </si>
  <si>
    <t xml:space="preserve">Elementi instalacije kao sklopke, priključnice, tipkala i sl. trebaju biti istog proizvođača. U stavkama gdje se spominju kompleti za smještaj određenog broja modula, uzeti u obzir, nabavu kutije, nosivog okvira i pokrovne ploče (ukrasne maske). Kod ponude priključnica kako 2P+E, tako i 2P, dati cijenu za univerzalnu priključnicu. Kupnja se može obaviti samo nakon usuglašavanja tipova i modela sa Investitorom, što podrazumjeva i eventualnu korekciju cijene u ponudi. 
U svim stavkama gdje se spominje oprema, potrebno je obuhvatiti nabavu, dopremu na gradilište, montažu i spajanje. Nabavka opreme može se obaviti samo nakon konzultacije sa Investitorom, nadzornim organom ili glavnim projektantom, vezano za tip, boju, i slično. Svi elementi instalacije koje ugrađuje Izvođač moraju imati potrebne ateste izdate od ovlaštene organizacije u Hrvatskoj. Izvođač je dužan prije početka radova upoznati se u potpunosti sa organizacijom kompleksa, projektom električnih instalacija i željama Investitora. </t>
  </si>
  <si>
    <t>b) univerzalni nosivi okvir sa pandzama 1-struki</t>
  </si>
  <si>
    <t>d) univerzalna kutija</t>
  </si>
  <si>
    <t>c) ukrasni okvir 2M</t>
  </si>
  <si>
    <t>SOS SUSTAV</t>
  </si>
  <si>
    <t>Dobava i postava - SOS centrala sljedećih karakteristika:</t>
  </si>
  <si>
    <t>Dobava i postava - potezno-pozivno-razrješno tipkalo sljedećih karakteristika:</t>
  </si>
  <si>
    <t>Dobava i postava - signalna svjetiljka s biperom sljedećih karakteristika:</t>
  </si>
  <si>
    <t>Komplet sitnog potrošnog materijala i pribora</t>
  </si>
  <si>
    <t>set kratkih spojnih kabela, konektora i spojnog pribora za dovođenje sustava do pune funkcionalnosti (do maksimalne dužine 0,5m)</t>
  </si>
  <si>
    <t>Ispitivanje sustava, podešavanje i puštanje u rad</t>
  </si>
  <si>
    <t>ispitivanje linija, terminacija kabela i spajanje opreme, podešavanje, puštanje u rad. Uključena obuka korisnika (1x 2 sati, 2 osoba). Uključuje zapisnike, uputstva, izjave o sukladnosti, shematski projekt izvedenog stanja sustava.</t>
  </si>
  <si>
    <t>Dobava i postava - instalacijski kabel 2x0,5 mm2 sljedećih karakteristika:</t>
  </si>
  <si>
    <t>Dobava i postava - instalacijski kabel 3x0,5 mm2 sljedećih karakteristika:</t>
  </si>
  <si>
    <t>SUSTAV ODIMLJAVANJA</t>
  </si>
  <si>
    <t>Vremenska stanica kiša/vjetar sa senzorima RWS60-1.</t>
  </si>
  <si>
    <t>Prekidač LTA-24, funkcije otvori/zatvori, sa LED signalizacijom i membranskom tipkovnicom.</t>
  </si>
  <si>
    <t>Nadžbukna kutija za prekidač AS500</t>
  </si>
  <si>
    <t>ispitivanje linija, terminacija kabela i spajanje opreme, podešavanje, puštanje u rad. Uključena obuka korisnika. Uključuje zapisnike, uputstva, izjave o sukladnosti, shematski projekt izvedenog stanja sustava.</t>
  </si>
  <si>
    <t>Dobava, montaža i spajanje nadgradne vodotijesne LED svjetiljke s kućištem od polikarbonata, dimenzija 1200x89x88mm (±5%), snaga svjetiljke maksimalno 21W, snop distribucije svjetla 110° (±5°), korelirana temperatura nijanse bijelog svjetla 4000K, svjetlosni tok svjetiljke minimalno 2800lm, indeks uzvrata boje minimalno 80, životni vijek minimalno 100.000 sati pri 70% svjetlosnog toka, zaštite svjetiljke IP66, IK08, CLI (električna klasa I), rad u temperaturnom području -20°C do 40°C, težina svjetiljke maksimalno 1,32kg.</t>
  </si>
  <si>
    <t>Dobava, montaža i spajanje nadgradne vodotijesne LED svjetiljke s kućištem od polikarbonata, dimenzija 650x89x88mm (±5%), snaga svjetiljke maksimalno 19W, snop distribucije svjetla 110° (±5°), korelirana temperatura nijanse bijelog svjetla 4000K, svjetlosni tok svjetiljke minimalno 2500lm, indeks uzvrata boje minimalno 80, životni vijek minimalno 100.000 sati pri 70% svjetlosnog toka, zaštite svjetiljke IP66, IK08, CLI (električna klasa I), rad u temperaturnom području -20°C do 40°C, težina svjetiljke maksimalno 0,85kg</t>
  </si>
  <si>
    <t>Dobava, montaža i spajanje LED izvora E27 snage maksimalno 7,5W, korelirana temperatura nijanse bijelog svjetla 4000K, svjetlosni tok LED izvora minimalno 800lm,  indeks uzvrata boje minimalno 80</t>
  </si>
  <si>
    <t>Dobava, montaža i spajanje LED izvora E14 snage maksimalno 7,5W, korelirana temperatura nijanse bijelog svjetla 4000K, svjetlosni tok LED izvora minimalno 800lm,  indeks uzvrata boje minimalno 80</t>
  </si>
  <si>
    <t>PALAČA BUŽAN - zgrada Ureda za opće poslove Hrvatskog sabora i Vlade Republike Hrvatske</t>
  </si>
  <si>
    <t>Ured za opće poslove Hrvatskog sabora i Vlade RH</t>
  </si>
  <si>
    <t>Opatička 8, HR-10000 ZAGREB</t>
  </si>
  <si>
    <t>OIB_03055728877</t>
  </si>
  <si>
    <t xml:space="preserve">Ovim troškovnikom obuhvaćene su elektroinstalacije jake i slabe struje. Kabeli se većinom polažu u rebraste cijevi podžbukno. Sve stavke podrazumijevaju kompletnu atestiranu opremu. Jedinične cijene svjetiljki sadrže odgovarajuća rasvjetna sredstva, uključujući montažu, podešavanje,  potreban pribor i priključak. </t>
  </si>
  <si>
    <t>Ispitivanje električne instalacije i izrada ispitnih protokola od ovlaštene institucije za sve radove na "CJELOVITOJ OBNOVI PALAČE BUŽAN" a prema naputcima Investitora te nadzornog inženjera. Po završetku svih elektro radova , a prije konačnog puštanja instalacije u pogon moraju se provesti slijedeća ispitivanja , te priložiti odgovarajući atesti. Uz dokaze o kvaliteti ugrađene opreme i izvedenih radova izvođač mora dostaviti izjavu odgovorne osobe. Ispitivanje kvalitete izvedenih radova može obaviti samo za to ovlašteno poduzeće, a treba biti provedeno prema Tehničkom propisu NN 5/10 i prema Pravilniku o tehničkim normativima.</t>
  </si>
  <si>
    <t>Ispitivanje električne instalacije i izrada ispitnih protokola od ovlaštene institucije za sve radove na "PALAČI BUŽAN" a prema projektu.</t>
  </si>
  <si>
    <t xml:space="preserve">Izjednačenje potencijala u objektu, uzemljuju se svi metalni kuhinjski elementi, metalne ograde, komunikacijsk ormar, kabelske trase i sl. oprema. Spojevi se izvode P/F vodičima 6-10 mm2. Ukupan broj spojeva je cca 20.
</t>
  </si>
  <si>
    <t>Dobava, ugradba i spajanje kutije za izjednačenje potencijala općih sanitarija sve komplet sa pripadajućim stezaljkama te svim spajanjima a za termostrojarske instalacije u istima te sve metalne mase. Kutija se postavlja podžbukno.</t>
  </si>
  <si>
    <t>Jednofazni izvod za uređaje (klima uređaj, grijanje sanitarija, napa...)</t>
  </si>
  <si>
    <t>UPS za rack izvedbu, 2200 VA, dimezija 87x625x450 mm</t>
  </si>
  <si>
    <t>Izmještanje postojećih komunikacijskih ormara BD1 i FD1. Potrebno je demontirati ormare skupa s opremom na trenutnim pozicijama, te montiranje na novoj poziciji u server sobi. Planirano je zadržavanje sve upotrebljive postojeće opreme. Također izvršiti demontažu nekorištene opreme ili koja se projektom ukida. U cijenu uračunati sav montažni i dodatni materijal. Izvršiti zrakom čišćenje komunikacijskih ormara.</t>
  </si>
  <si>
    <t>Dobava i ugradnja perforirane kabelske trase za vodove slabe struje. Trasa se postavlja u pod, te uključuje sljedeće elemente:
GKO 300/60 mm za vodove jake i slabe struje. Trasa se postavlja na strop te stavka obuhvaća sav spojni i pričvrsni materijal.</t>
  </si>
  <si>
    <t>KPU 60/200 kabelska polica L=2m</t>
  </si>
  <si>
    <t>KPU-P 200 poklop.kab. polica L=2m</t>
  </si>
  <si>
    <t>NKP-TN 200 podni nosač</t>
  </si>
  <si>
    <t>PKPU-SO 60/200 bočni odcijep puni</t>
  </si>
  <si>
    <t>PKPU-KO 60/200 segmentno koljeno 90</t>
  </si>
  <si>
    <t>PKPU-KR 60/200 križni razvod puni</t>
  </si>
  <si>
    <t>PKPU-NK 60/200 unutarnje koljeno 90 puni</t>
  </si>
  <si>
    <t>PKPU-ZK 60/200 vanjsko koljeno 90 puni</t>
  </si>
  <si>
    <t>PKP-SOP 200 pokl.boč.odcij.</t>
  </si>
  <si>
    <t>PKP-KOP 200 poklopac 90</t>
  </si>
  <si>
    <t>PKP-KRP 200 pokl. križ. razvoda</t>
  </si>
  <si>
    <t>PKP-NKP 200 pokl. unutr. kolj.</t>
  </si>
  <si>
    <t>PKP-ZKP 200 pokl. vanj. kolje.</t>
  </si>
  <si>
    <t>KPU 60/200 kabelska polica 3m puna</t>
  </si>
  <si>
    <t>KP-P 200 poklop. kab. polica L=2m</t>
  </si>
  <si>
    <t>NKP-NK nosilec kotni</t>
  </si>
  <si>
    <t>Dobava i ugradnja perforirane kabelske trase GKO 400/60 mm za vodove slabe struje. Trasa se postavlja u pod te stavka obuhvaća sav spojni i pričvrsni materijal.</t>
  </si>
  <si>
    <t>NYM 3x2,5 za napajanje centrala odimljavanja</t>
  </si>
  <si>
    <t>NYM 3x2,5 za napajanje SOS centrale</t>
  </si>
  <si>
    <t>Dobava i ugradnja savitljivih dvoslojnih korugiranih PEHD cijevi Ø50 (vanjska rebrasta, unutarnja glatka), odgovarajućeg vanjskog promjera. Otpornost na gnječenje treba iznositi minimalno 450 N sa deformacijom promjera do 5%. U cijenu uključiti odstojnike između više cijevi kao i brtvene čepove na krajevima cijevi.</t>
  </si>
  <si>
    <t>Strojno ručni iskop bez obzira na kategoriju zemljišta sa odlaganjem 0,5 m od ruba iskopa. Na mjestima približavanja i križanja s postojećim instalacijama iskop vršiti pažljivo. 
Zatrpavanje kabelskog kanala, sa sitnim materijalom iz iskopa sa nabijanjem i ispitivanjem modula stišljivosti.</t>
  </si>
  <si>
    <t>Rov (40x70), l=50m</t>
  </si>
  <si>
    <t>TROŠKOVNIK - ELEKTROINSTALACIJE
FAZA 1</t>
  </si>
  <si>
    <t>6.4.</t>
  </si>
  <si>
    <t>6.5.</t>
  </si>
  <si>
    <t>6.6.</t>
  </si>
  <si>
    <t>6.7.</t>
  </si>
  <si>
    <t>6.8.</t>
  </si>
  <si>
    <t>6.9.</t>
  </si>
  <si>
    <t>TROŠKOVNIK - ELEKTROINSTALACIJE
FAZA 3</t>
  </si>
  <si>
    <t>NYY 5x2,5 mm2 za napajanje toplinskih zastora</t>
  </si>
  <si>
    <t>Razdjelnik: RO-KOTL</t>
  </si>
  <si>
    <t>Razdjelnik: CDP</t>
  </si>
  <si>
    <t>Demontaža te naknadna montaža razvodnog ormara sa svom priključnom i sklopnom opremom na novu poziciju koja je u prostoriji sa suprotne strane zida, u drugom požarnom sektoru. Montaža i spajanje u postojećem zidnom niskonaponskom sklopnom ormaru. Izvršiti sva ispitivanja prema odvodima i očuvanja postojećih izvoda prvenstveno odvoda  koji nisu predmet rekonstrukcije a isti izvodi se zadržavaju.  Izvršiti demontažu sklopne opreme izvoda koji se rekonstrukcijom ukidaju. Izvršiti demontažu nekorištene sklopne opreme. U cijenu uračunati sav montažni pribor koji se sastoji od vodiča, kabelskih uvodnica, igličastih sabirnica za modularnu opremu, sabirnica nule i zemlje, vezica i ostalog sitnog montažnog pribora, kao i potrebne građevinske i ostale radove dovođenja ormara u kompletnu funkcionalnost. Razdjelnik opremiti pokrovnim pločama komponenata, stranicama, nosačem za dokumentaciju i ostalim potrebnim priborom. Izvršiti zrakom čišćenje razvodnog ormara. 
U razdjelnik ugraditi slijedeću opremu prema jednopolnoj shemi:</t>
  </si>
  <si>
    <t>Dobava, montaža i spajanje ovjesne LED svjetiljke s kućištem od aluminija, dimenzija 2525x36x55mm (±5%), snaga svjetiljke maksimalno 61W, korelirana temperatura nijanse bijelog svjetla 4000K, svjetlosni tok svjetiljke minimalno 7130lm, indeks uzvrata boje minimalno 80, životni vijek minimalno 50.000 sati pri 90% svjetlosnog toka, zaštite svjetiljke IP20, IK08, CLI (električna klasa I), u kompletu s ovjesnim priborom, težina svjetiljke maksimalno 3,4kg</t>
  </si>
  <si>
    <t>Dobava, montaža i spajanje zakretnog nadgradnog LED reflektora s kućištem od aluminija, dimenzija 85x90x50mm (±5%), snaga svjetiljke maksimalno 7,5W, snop distribucije svjetla 30° (±5°), korelirana temperatura nijanse bijelog svjetla 4000K, svjetlosni tok svjetiljke minimalno 310lm, indeks uzvrata boje minimalno 80, životni vijek minimalno 60.000 sati pri 80% svjetlosnog toka, zaštite svjetiljke IP66, IK08, CLI (električna klasa I), težina svjetiljke maksimalno 0,7kg</t>
  </si>
  <si>
    <t>Dobava, montaža i spajanje nadgradne/ovjesne LED svjetiljke, aluminijsko kućište boje driftwood ili po izboru investitora, satinirani opalni PMMA difuzor, snage 26W, svjetlosni tok svjetiljke 2560lm, 4000K, CRI≥80, IP43, IK05, CLI, životni vijek svjetiljke minimalno 50.000 sati pri 70% svjetlosnog toka</t>
  </si>
  <si>
    <t>Dobava, montaža i spajanje nadgradne LED svjetiljke s aluminijsko kućište promjera 166mm (±5%), opalni PMMA difuzor, snage 11W, svjetlosni tok svjetiljke 1100lm, 4000K, CRI≥80, zaštite  IP44, IK02, CLII, životni vijek svjetiljke minimalno 50.000 sati pri 70% svjetlosnog toka</t>
  </si>
  <si>
    <t>Dobava, montaža i spajanje nadgradne zidne LED svjetiljke, aluminijsko kućište, satinirani opalni polikarbonatni difuzor, snage 16W, svjetlosni tok svjetiljke 1360lm, 3000K, CRI≥80, IP44, IK08, CLI, životni vijek svjetiljke minimalno 50.000 sati pri 70% svjetlosnog toka</t>
  </si>
  <si>
    <t xml:space="preserve">Dobava, montaža i spajanje nadgradne brodske lampe, IP44 </t>
  </si>
  <si>
    <t>3.10.</t>
  </si>
  <si>
    <t>3.11.</t>
  </si>
  <si>
    <t>3.12.</t>
  </si>
  <si>
    <t>3.13.</t>
  </si>
  <si>
    <t>3.14.</t>
  </si>
  <si>
    <t>3.15.</t>
  </si>
  <si>
    <t>Demontaža postojećeg zidnog ormara RO-KOTL. Potrebno demontirati i anulirati sve odvode iz ormara.</t>
  </si>
  <si>
    <t xml:space="preserve">Demontaža postojećeg zidnog ormara RO-KOTL. Potrebno demontirati i anulirati sve odvode iz ormara. </t>
  </si>
  <si>
    <t>GROMOBRANSKA ZAŠTITA I IZJEDNAČENJE POTENCIJALA</t>
  </si>
  <si>
    <t xml:space="preserve">Demontirati svu vanjsku gromobranku instalaciju uključujući hvataljke, odvode i nosače, prilikom zamjene crijepova te rekonstrukcije fasade. Svu opremu zbrinuti na sigurno mjesto. Nakon završetka svih građevinskih radova, korištenu opremu ponovno montirati na prijašnje pozicije.
</t>
  </si>
  <si>
    <t>Sva rasvjetna tijela su od renomiranih svjetskih proizvođača rasvjete. Boju izvora svjetlosti i stupanj zaštite treba poštivati. Dobava opreme može se obaviti samo nakon konzultacije sa Investitorom, nadzornim organom ili glavnim projektantom, vezano za tip, boju, i slično. Svi elementi instalacije koje ugrađuje Izvođač moraju imati potrebne ateste izdate od ovlaštene organizacije u Hrvatskoj. U svim stavkama gdje se spominje oprema, potrebno je obuhvatiti nabavu, dopremu na gradilište, montažu i spajanje. Izvođač je dužan prije početka radova upoznati se u potpunosti sa organizacijom kompleksa, projektom električnih instalacija i željama Investitora. 
U sve dole navedene stavke uključiti sljedeće troškove:
- sve stropne (plafonijere i lusteri) i zidne svjetiljke pažljivo demontirati, pregledati i pohraniti ih do ponovne montaže na mjesto koje odredi investitor izvan zgrade u Opatičkoj 8
- ugradnja na predviđenu poziciju uz primjenu pričvrsnog pribora; obrada završetka svake kabelske žice odgovarajućim kabelskim stopicama te spajanje vijcima i maticama; ispitivanje funkcionalnosti svih rasvjetnih tijela nakon spajanja.</t>
  </si>
  <si>
    <t>PROJEKT CJELOVITE OBNOVE</t>
  </si>
  <si>
    <t>Dostavom ponude po ovom troškovniku smatra se da je ponuditelj upoznat sa svim okolnostima i specifičnostima kao i otežanim uvjetima koji mogu nastati prilikom izvođenja radova te je iste uzeo u obzir prilikom izrade ponude po ovom troškovniku.</t>
  </si>
  <si>
    <t>Neovisno o ispravnosti samog opisa svake stavke troškovnika i/ili projektno-tehničke dokumentacije, prilikom davanja cijene za svaku pojedinu stavku troškovnika sukladno projektno-tehničkoj dokumentaciji, ponuditelj treba uključiti u svaku pojedinu stavku odnosno ukupnu ponudu sav potreban rad i materijal kojim se osigurava u cijelosti izvođenje radova do pune funkcionalnosti predmetne građevine a sve sukladno projektno-tehničkoj dokumentaciji koja je stavljena na raspolaganje od strane Naručitelja.</t>
  </si>
  <si>
    <t xml:space="preserve">Troškovnik mora biti popunjen na izvornom predlošku bez mijenjanja, ispravljanja i prepisivanja izvornog teksta. Pod izvornim predloškom/troškovnikom podrazumijeva se troškovnik koji uključuje i sve izmjene i dopune koje su, ukoliko ih je bilo u postupku javne nabave do zaključenja ugovora. </t>
  </si>
  <si>
    <t>U troškovniku je predviđen poseban stupac, stupac pod nazivom „Jednakovrijednost“, u koji ponuditelj upisuje ponuđene jednakovrijedne tehničke specifikacije, radi usklađenosti troškovnika i/ili predmetne tehničke dokumentacije sa odredbama Zakona o javnoj nabavi.</t>
  </si>
  <si>
    <t>U svakoj stavci troškovnika i/ili projektno-tehničke dokumentacije gdje je navedena određena tehnička specifikacija i/ili norma smatra se da je ista popraćena sa izrazom „ili jednakovrijedno“ neovisno da li je izričito napisan izraz „jednakovrijedno“ u samoj stavci, a sve sukladno članku 209. i 210. Zakona o javnoj nabavi.</t>
  </si>
  <si>
    <t>Ako za vrijeme izvođenja radova ponuditelj nudi jednakovrijedan proizvod potrebno je priložiti za svaku odgovarajuću stavku troškovnika:
-	Tehničke karakteristike tog proizvoda iz kojih mora biti vidljivo sve potrebno kao dokaz da ponuđeni proizvod odgovara tehničkim karakteristikama koje su se tražile tom stavkom troškovnika;
-	Točan navod na koji se proizvod odnosi
-	Točan naziv troškovnika, naziv i broj stavke.</t>
  </si>
  <si>
    <t xml:space="preserve">Prije izvođenja radova izvođač je dužan dostaviti prijedlog plana izvođenja radova stručnom nadzoru na odobrenje. Plan izvođenja radova mora sadržavati:
A.	Opis i shemu (nacrt) izvođenja radova, u skladu sa zahtjevima iz Dodatka IV Pravilnika o zaštiti na radu na privremenim ili pokretnim gradilištima (koji određuje konkretan način ispunjavanja zahtjeva), a naročito o:
-	podacima (podzemni i nadzemni katastar, situacije, nacrti) o postojećim instalacijama i uređajima te utjecajima okoliša gradilišta na sigurnost i zdravlje radnika, s naglaskom na učinkovito prozračivanje gradilišta i prijašnje korištenje terena ili objekata radi zaostalih opasnih tvari ili predmeta odnosno materijala i podacima o poduzimanju potrebnih mjera za zaštitu na radu;
-	određivanju granica gradilišta prema okolini (vidno označavanje ili ograđivanje gradilišta);
-	određivanju i održavanju radnih prostorija, garderoba, sanitarnih čvorova i smještajnih objekata na gradilištu;
-	određivanju prometnih komunikacija, evakuacijskih putova i nužnih izlaza s uputama za održavanje;
-	utvrđivanju mjesta, prostora i načina razmještaja i skladištenja materijala koji se ugrađuje;
-	određivanju mjesta i prostora za smještaj i čuvanje opasnog, zapaljivog i eksplozivnog materijala;
-	načinu prijevoza, prijenosa, utovara, istovara i odlaganja raznih vrsta materijala i teških voluminoznih predmeta;
-	načinu označavanja, odnosno osiguranja opasnih mjesta i ugroženih prostora na gradilištu (opasne zone);
-	načinu rada u neposrednoj blizini ili na mjestima gdje se pojavljuju po zdravlje štetni plinovi, prašine, pare odnosno gdje može doći do požara, eksplozije ili mogu nastati druge opasnosti;
</t>
  </si>
  <si>
    <t xml:space="preserve">načinu uređenja (izvor, mjesta priključka), odabiru i razvodu energetskih vodova i električnih instalacija snage (za pogon strojeva i uređaja) i rasvjete do pojedinih trošila, vrste primijenjene zaštite od električnog udara i upute za održavanje i korištenje istih;
-	određivanju vrste i broja strojeva i uređaja s povećanim opasnostima s predviđenim mjerama zaštite u odnosu na njihov smještaj i korištenje;
-	načinu zaštite radnika od pada s visine ili u dubinu;
-	načinu zaštite radnika pri iskopu zemlje, a posebice za rovove, kanale, šahtove, jame i slično;
-	načinu zaštite radnika pri rušenju, odnosno rastavljanju objekata ili nekog njegovoga dijela;
-	određivanju vrste i načina izvođenja – postavljanja skela (projekti s nacrtima i statičkim proračunima);
-	mjerama zaštite od požara te opremi, uređajima i sredstvima za zaštitu od požara na gradilištu;
-	načinu organiziranju pružanja prve pomoći na gradilištu;
-	načinu osiguranja smještaja, prehrane i prijevoza radnika na gradilište i sa gradilišta, ako je to potrebno. </t>
  </si>
  <si>
    <t xml:space="preserve">B.	Popis opasnih tvari
C.	Popis posebno opasnih poslova
D.	Određivanje mjesta rada na kojima postoji povećana opas¬nost za život i zdravlje radnika, kao i vrste i količine potrebnih osobnih zaštitnih sredstava odnosno zaštitne opreme
E.	Postupke za usklađivanje međudjelovanja svih aktivnosti u neposrednoj blizini gradilišta, također s mogućnošću hitnog isključenja komunalnih vodova u slučaju nužde
F.	Postupke za svaku pojedinu opasnu fazu rada ili faze radova koje se obavljaju istovremeno ili u slijedu jedna iza druge pri čemu je potrebno definirati:
-	tehničke odnosno organizacijske mjere koje je potrebno poduzeti prije početka radova u skladu s načelima zaštite na radu iz članka 13. ovoga Pravilnika o zaštiti na radu na privremenim ili pokretnim gradilištima;
-	minimalno vrijeme koje je potrebno kako bi se radovi mogli obaviti na siguran način;
-	minimalni broj radnika koji u toj fazi moraju sudjelovati;
-	potrebna sredstva rada kao i način provjere njihove ispravnosti prije početka izvođenja faze radova.
G.	Postupak usklađivanja izvođenja radova i dokumentacije sa svim promjenama na gradilištu
H.	Vremenski plan radova – kojim se određuje redoslijed/istovremenost i rokovi za izvršenje
I.	Način organiziranja suradnje i uzajamno izvješćivanja svih izvođača radova i njihovih radničkih predstavnika, koji će zajedno ili jedan za drugim (u slijedu) raditi na istom gradilištu o tijeku, s ciljem sprečavanja ozljeda na radu i zaštite zdravlje radnika
J.	Način organiziranja da na gradilište imaju pristup samo osobe koje su na njemu zaposlene i osobe koje imaju dozvolu ulaska na gradilište
K.	Zajedničke mjere zaštite na radu na gradilištu
L.	Obveza izvođača o međusobnom izvješćivanju o tijeku pojedinačnih faza rada
</t>
  </si>
  <si>
    <t>M.	Pravila ponašanja na gradilištu
N.	Popis poslova s procjenom troškova (troškovnikom) uređenja gradilišta i izvođenja zajedničkih mjera za provedbu zaštite na radu na radilištu
O.	Popis isprava, evidencija i uputa iz zaštite na radu, koje se moraju čuvati stalno na gradilištu
P.	Potpis odgovorne osobe za izradu plana izvođenja radova i pečat.</t>
  </si>
  <si>
    <t>Sukladno odredbama Zakona o zaštiti na radu Naručitelj je dužan imenovati koordinatora II zaštite na radu. Temeljem članka 77, stavak (2), točka (3) koordinator zaštite na radu na vrijeme građenja obavezan je izraditi ili dati izraditi potrebna usklađenja plana izvođenja radova i dokumentacije sa svim promjenama na gradilištu. Slijedom navedenog plan izvođenja radova treba biti izrađen u skladu sa dodatkom V Pravilnika o zaštiti na radu na privremenim ili pokretnim gradilištima (NN 51/08), te isti treba biti usklađen sa metodologijom/tehnologijom Izvođača koja je planirana za predmetno gradilište. Koordinator II je dužan plan izvođenja radova izrađen od strane Izvođača usvojiti i ovjeriti dok, sukladno Zakonu o zaštiti na radu, Naručitelj vrši prijavu gradilišta nadležnom tijelu.</t>
  </si>
  <si>
    <t>Ponuditelj je dužan ponuditi cjelokupni predmet koji čini predmet nabave. Ponuditelj mora ispuniti sve stavke opisane u troškovniku. Jedinične cijene svake stavke troškovnika i ukupna cijena, izražene u kunama, moraju biti zaokružene na dvije decimale. Ako ponuditelj promijeni tekst ili količine navedene u obrascu troškovnika, smatrat će se da je takav troškovnik nepotpun i nevažeći te će takva ponuda biti odbijena.</t>
  </si>
  <si>
    <t>TROŠKOVNIK građevinsko-obrtničkih radova</t>
  </si>
  <si>
    <t>OPĆI UVJETI</t>
  </si>
  <si>
    <t>TROŠKOVNIK elektroinstalacija i instalacija vatrodojave</t>
  </si>
  <si>
    <t>Sve električne uređaje i postrojenja, treba kabelima spojiti prema shemama polaganja kabela. Sheme polaganja kabela treba na odgovarajući način pravodobno zatražiti.</t>
  </si>
  <si>
    <r>
      <rPr>
        <b/>
        <sz val="11"/>
        <rFont val="Calibri"/>
        <family val="2"/>
        <scheme val="minor"/>
      </rPr>
      <t>Važne napomene!!!</t>
    </r>
    <r>
      <rPr>
        <sz val="11"/>
        <rFont val="Calibri"/>
        <family val="2"/>
        <scheme val="minor"/>
      </rPr>
      <t xml:space="preserve">
Za sve dole navedene stavke u kojima nije posebno navedeno, podrazumjeva se:
- nabava, doprema do gradilišta, eventualno skladištenje te ugradnja specificiranog materijala, odnosno sklopa ili uređaja, uključujući sve potrebne operacije do pune funkcionalnosti
- izrada svih pomoćnih građevinsko-obrtničkih radova na svim podlogama koja uključuju: izrada utora za vodove, zaštitne cijevi, izradu udubljenja za sve tipove razdjeljnika, razvodnih i ostalih kutija, mikroinstalacijskih elemenata i svjetiljki, skidanje i vraćanje u prvobitno stanje elemenata spuštenih stropova- sve komplet sa potrebnom obradom pri ugradnji
- sav potrebni sitni nespecificirani spojni i montažni materijal (vijci, tiple, obujmice, spojnice za PVC cijevi, nosači kabelskih vodova, vezice, gips, razvodne kutije i sl.)
- sva potrebna električna spajanja do pune funkcionalnosti uključujući sav spojni i montažni materijal (izolirane stopice i tuljci, varenja optičke niti, Cu/Sn stopice, vijci, PVC cijevi svih vrsta, izolir trake, epoksi smole eventualno unutarnju rasvjetu i termiku, bitumenski premazi i sl.
- svi pripadni pripremni odnosno završni radovi uključujući čišćenja, odnošenja viška i zaostalog materijala.
Instalacije moraju biti izvedene u skladu sa važećim hrvatskim pravilnicima i normama ili jednakovrijednim normama. Sva oprema mora biti certificirana od strane mjerodavnih hrvatskih pravnih subjekata i mora imati prateću dokumentaciju na hrvatskom jeziku. </t>
    </r>
  </si>
  <si>
    <t>Pripremni i građevinski radovi odnose se na sve predmetne radove unutar i izvan objekta.
Svi materijali moraju biti vodonepropusni i moraju biti originalnih proizvođača s danim dokazima kontrole i kvalitete.
Građevinski radovi odnose se na sva štemanja unutar objekta koji se rekonstruira a poradi postavljanja razvodnih kutija na mjestima gdje je debljina zida (gipskartonskog) iznimno mala pa je neophodan manji građevinski zahvat. Isto se odnosi i na izrade utora i proboja na mjestima rekonstrukcije gdje je neophodan zahvat za prolaz vodova odnosno možebitnu ugradnju dijela opreme.</t>
  </si>
  <si>
    <t>ELEKTROINSTALACIJE SVEUKUPNO</t>
  </si>
  <si>
    <t>TROŠKOVNIK - ELEKTROINSTALCIJE 1. faza</t>
  </si>
  <si>
    <t>TROŠKOVNIK - ELEKTROINSTALCIJE 3. faza</t>
  </si>
  <si>
    <t xml:space="preserve"> PRIPREMNI I GRAĐEVINSKI RADOVI UKUPNO</t>
  </si>
  <si>
    <t>KABELSKI VODOVI - ENERGETSKI RAZVOD UKUPNO</t>
  </si>
  <si>
    <t>GROMOBRANSKA ZAŠTITA I IZJEDNAČENJE POTENCIJALA UKUPNO</t>
  </si>
  <si>
    <t>SLABA STRUJA UKUPNO</t>
  </si>
  <si>
    <t>PRIPREMNI I GRAĐEVINSKI RADOVI UKUPNO</t>
  </si>
  <si>
    <t>SOS SUSTAV UKUPNO</t>
  </si>
  <si>
    <t>VATRODOJAVA UKUPNO</t>
  </si>
  <si>
    <t>ELEKTROINSTALACIJE 1. faza SVEUKUPNO</t>
  </si>
  <si>
    <t>ENERGETSKI RAZDJELNICI UKUPNO</t>
  </si>
  <si>
    <t>INSTALACIJSKI MATERIJAL UKUPNO</t>
  </si>
  <si>
    <t>OPĆA I SIGURNOSNA RASVJETA UKUPNO</t>
  </si>
  <si>
    <t>DOKUMENTACIJA I ISPITIVANJE UKUPNO</t>
  </si>
  <si>
    <t xml:space="preserve">URED ZA OPĆE POSLOVE HRVATSKOGA SABORA I VLADE RH
Opatička 8, RH - 10 000 Zagreb 
OIB: 03055728877 </t>
  </si>
  <si>
    <t>Opis stavke</t>
  </si>
  <si>
    <t>Jed. mjere</t>
  </si>
  <si>
    <t>Jed.cijena</t>
  </si>
  <si>
    <t>Iznos</t>
  </si>
  <si>
    <t>PRIPREMNI RADOVI</t>
  </si>
  <si>
    <t>NAPOMENA: Na terenu je potrebno pažljivo detektirati postojeća priključenja na sustav vodovoda i odvodnje i pozicije vertikala cijevi vodoopskrbe.</t>
  </si>
  <si>
    <t>Obračun po kompletu.</t>
  </si>
  <si>
    <t>RADOVI DEMONTAŽE</t>
  </si>
  <si>
    <t>Zatvaranje glavnog dovoda hladne, tople vode i ispuštanje vode iz sustava.</t>
  </si>
  <si>
    <t>Obračun po komplentu.</t>
  </si>
  <si>
    <t>Obračun po komadu demontiranih slavina i armatura.</t>
  </si>
  <si>
    <t>Obračun po komadu demontiranog predmeta.</t>
  </si>
  <si>
    <t>Obračun po komadu demontiranog sudopera.</t>
  </si>
  <si>
    <t>BETONSKI I ARMIRAČKI RADOVI</t>
  </si>
  <si>
    <r>
      <rPr>
        <b/>
        <sz val="11"/>
        <color indexed="8"/>
        <rFont val="Arial"/>
        <family val="2"/>
      </rPr>
      <t>Probijanje zidova i podova:</t>
    </r>
    <r>
      <rPr>
        <sz val="11"/>
        <color indexed="8"/>
        <rFont val="Arial"/>
        <family val="2"/>
        <charset val="238"/>
      </rPr>
      <t xml:space="preserve"> probijanje rupa u zidovima i prosijecanje žljebova u podu i zidovima za montažu cijevi za razvod po etažama, te zaziđivanje cementnom žbukom nakon ispitivanja instalacije. U cijenu je uračunat sav potreban rad i materijal za potpuno dovršenje posla.</t>
    </r>
  </si>
  <si>
    <t>Obračun u m' prodora kroz zid ili pod.</t>
  </si>
  <si>
    <t>- zidovi</t>
  </si>
  <si>
    <t>m'</t>
  </si>
  <si>
    <t>- podovi</t>
  </si>
  <si>
    <t>BETONSKI I ARMIRAČKI RADOVI UKUPNO:</t>
  </si>
  <si>
    <t>VODOOPSKRBA</t>
  </si>
  <si>
    <t xml:space="preserve">NAPOMENA: Na terenu je potrebno pažljivo detektirati postojeća priključenja na sustav vodovoda i odvodnje i pozicije vertikala cijevi vodoopskrbe. </t>
  </si>
  <si>
    <t>Obračun po m' ugrađene cijevi sa svim potrebnim spojnim, pričvrsnim i brtvećim materijalom.</t>
  </si>
  <si>
    <t xml:space="preserve">DN 25 </t>
  </si>
  <si>
    <t>DN 50 - hidrantska mreža</t>
  </si>
  <si>
    <t>Obračun po m' uključujući i spojni materijal.</t>
  </si>
  <si>
    <t>DN20</t>
  </si>
  <si>
    <t>- dobava</t>
  </si>
  <si>
    <t>- ugradnja</t>
  </si>
  <si>
    <t>Topla voda - DN15</t>
  </si>
  <si>
    <r>
      <rPr>
        <b/>
        <sz val="11"/>
        <color indexed="8"/>
        <rFont val="Arial"/>
        <family val="2"/>
        <charset val="238"/>
      </rPr>
      <t>Protočni ventil:</t>
    </r>
    <r>
      <rPr>
        <sz val="11"/>
        <color indexed="8"/>
        <rFont val="Arial"/>
        <family val="2"/>
        <charset val="238"/>
      </rPr>
      <t xml:space="preserve"> Dobava i ugradba ugradbenog protočnog ventila na  hladnoj vodi  na prikladnom mjestu nakon priključenja na vodovodnu mrežu (DN 25) sa kotačem. Iste ugraditi radi mogućnosti otklanjanja eventualnih kvarova u predmetnom prostoru bez isključivanja vode u ostalom dijelu objekta. </t>
    </r>
  </si>
  <si>
    <t>Obračun po komadu ugrađenog ventila.</t>
  </si>
  <si>
    <t>RADOVI INSTALACIJA ODVODNJE</t>
  </si>
  <si>
    <t>DN 50</t>
  </si>
  <si>
    <t>DN 110</t>
  </si>
  <si>
    <t>Obračun po komadu.</t>
  </si>
  <si>
    <t>Jednakovrijednost</t>
  </si>
  <si>
    <t>TROŠKOVNIK - VODOVOD I ODVODNJA 1. faza</t>
  </si>
  <si>
    <t>PRIPREMNI RADOVI UKUPNO</t>
  </si>
  <si>
    <t>RADOVI DEMONTAŽE SANITARIJA UKUPNO</t>
  </si>
  <si>
    <t>BETONSKI I ARMIRAČKI RADOVI UKUPNO</t>
  </si>
  <si>
    <t>VODOOPSKRBA UKUPNO</t>
  </si>
  <si>
    <t>RADOVI INSTALACIJA ODVODNJE UKUPNO</t>
  </si>
  <si>
    <t>RADOVI INSTALACIJE ODVODNJE UKUPNO</t>
  </si>
  <si>
    <t>VODOVOD I ODVODNJA 1. faza SVEUKUPNO</t>
  </si>
  <si>
    <r>
      <rPr>
        <b/>
        <sz val="11"/>
        <rFont val="Arial"/>
        <family val="2"/>
      </rPr>
      <t>Iskolčenje trase cjevovoda</t>
    </r>
    <r>
      <rPr>
        <sz val="11"/>
        <rFont val="Arial"/>
        <family val="2"/>
      </rPr>
      <t xml:space="preserve"> sa označavanjem na terenu,  te označavanje položaja unutarnjih hidranata, revizijskih okana i kućnih priključaka prema situaciji. </t>
    </r>
  </si>
  <si>
    <t>Obračun po m' trase.</t>
  </si>
  <si>
    <t>- Sanacija odvodne instalacije</t>
  </si>
  <si>
    <t>- RO do ZH-01_PR</t>
  </si>
  <si>
    <t>- ZH-04_PR do WC (istočni dio prizemlja)</t>
  </si>
  <si>
    <r>
      <rPr>
        <b/>
        <sz val="11"/>
        <color indexed="8"/>
        <rFont val="Arial"/>
        <family val="2"/>
        <charset val="238"/>
      </rPr>
      <t>Prekopavanje i skidanje</t>
    </r>
    <r>
      <rPr>
        <sz val="11"/>
        <color indexed="8"/>
        <rFont val="Arial"/>
        <family val="2"/>
        <charset val="238"/>
      </rPr>
      <t xml:space="preserve"> zastora na okolišu objekta od betonskih ili granitnih kocaka. Stavka obuhvaća strojni ili ručni iskop postojeće podloge s utovarom u prijevozno sredstvo i odvozom iskopanog materijala na deponiju.</t>
    </r>
    <r>
      <rPr>
        <b/>
        <sz val="11"/>
        <color indexed="8"/>
        <rFont val="Arial"/>
        <family val="2"/>
      </rPr>
      <t xml:space="preserve"> </t>
    </r>
  </si>
  <si>
    <t xml:space="preserve">Obračun po m2 uklonjenog zastora. </t>
  </si>
  <si>
    <r>
      <t>m</t>
    </r>
    <r>
      <rPr>
        <vertAlign val="superscript"/>
        <sz val="11"/>
        <rFont val="Arial"/>
        <family val="2"/>
      </rPr>
      <t>2</t>
    </r>
  </si>
  <si>
    <t>ZEMLJANI RADOVI</t>
  </si>
  <si>
    <r>
      <t>Obračun radova po m</t>
    </r>
    <r>
      <rPr>
        <vertAlign val="superscript"/>
        <sz val="11"/>
        <rFont val="Arial"/>
        <family val="2"/>
        <charset val="238"/>
      </rPr>
      <t>3</t>
    </r>
    <r>
      <rPr>
        <sz val="11"/>
        <rFont val="Arial"/>
        <family val="2"/>
        <charset val="238"/>
      </rPr>
      <t xml:space="preserve"> u stvarno izvršenog iskopa tla u sraslom stanju.</t>
    </r>
  </si>
  <si>
    <t>- Temeljna odvodnja (novo)</t>
  </si>
  <si>
    <r>
      <t>m</t>
    </r>
    <r>
      <rPr>
        <vertAlign val="superscript"/>
        <sz val="11"/>
        <rFont val="Arial"/>
        <family val="2"/>
        <charset val="238"/>
      </rPr>
      <t>3</t>
    </r>
  </si>
  <si>
    <r>
      <rPr>
        <b/>
        <sz val="11"/>
        <rFont val="Arial"/>
        <family val="2"/>
        <charset val="238"/>
      </rPr>
      <t>Planiranje dna jarka</t>
    </r>
    <r>
      <rPr>
        <sz val="11"/>
        <rFont val="Arial"/>
        <family val="2"/>
        <charset val="238"/>
      </rPr>
      <t xml:space="preserve"> cjevovoda/kanala temeljne odvodnje do određene kote prema uzdužnom profilu sa izbacivanjem suvišnog materijala iz jarka. Radove izvesti sa točnošću +/-1 cm. U   količine je  uračunato  planiranje  dna okana. </t>
    </r>
  </si>
  <si>
    <t>Obračun po m2 isplanirane površine.</t>
  </si>
  <si>
    <r>
      <t>m</t>
    </r>
    <r>
      <rPr>
        <vertAlign val="superscript"/>
        <sz val="11"/>
        <rFont val="Arial"/>
        <family val="2"/>
        <charset val="238"/>
      </rPr>
      <t>2</t>
    </r>
  </si>
  <si>
    <r>
      <rPr>
        <b/>
        <sz val="11"/>
        <rFont val="Arial"/>
        <family val="2"/>
        <charset val="238"/>
      </rPr>
      <t>Izrada posteljice</t>
    </r>
    <r>
      <rPr>
        <sz val="11"/>
        <rFont val="Arial"/>
        <family val="2"/>
        <charset val="238"/>
      </rPr>
      <t xml:space="preserve"> cjevovoda/kanala debljine 10 cm, od pijeska krupnoće zrna do 8 mm. Rad obuhvaća planiranje, eventualnu sanaciju pojedinih manjih površina slabije kakvoće boljim materijalom, eventualno kvašenje ili prosušivanje materijala i nabijanje do potrebne nabijenosti. Ako je materijal u usjeku vrlo nehomogen (kamen s ulošcima gline), iskop treba produbiti  i izraditi sloj od homogenog miješanog ili od kamenog materijala. </t>
    </r>
  </si>
  <si>
    <r>
      <t>Obračun po m</t>
    </r>
    <r>
      <rPr>
        <vertAlign val="superscript"/>
        <sz val="11"/>
        <rFont val="Arial"/>
        <family val="2"/>
        <charset val="238"/>
      </rPr>
      <t>2</t>
    </r>
    <r>
      <rPr>
        <sz val="11"/>
        <rFont val="Arial"/>
        <family val="2"/>
        <charset val="238"/>
      </rPr>
      <t xml:space="preserve"> uređene površine.</t>
    </r>
  </si>
  <si>
    <r>
      <rPr>
        <b/>
        <sz val="11"/>
        <rFont val="Arial"/>
        <family val="2"/>
        <charset val="238"/>
      </rPr>
      <t>Zatrpavanje jarka</t>
    </r>
    <r>
      <rPr>
        <sz val="11"/>
        <rFont val="Arial"/>
        <family val="2"/>
        <charset val="238"/>
      </rPr>
      <t xml:space="preserve"> finim (sitnim) materijalom, pijeskom,  krupnoće zrna do 8 mm s nabijanjem, nakon izvedene pješčane posteljice cijevi i položenog cjevovoda i izvedbe revizijskih okana. Pripremljeni materijal dovesti i nasuti do 20 cm iznad tjemena cijevi, tako da se ne zatrpaju spojevi. Tek po uspješno završenom testiranju vodonepropusnosti prilikom tečenja, zatrpati i spojeve uz pažljivo nabijanje. U stavku uključena dobava materijala, zatrpavanje rova pijeskom. </t>
    </r>
  </si>
  <si>
    <t>Obračun po m3 ugrađenog materijala.</t>
  </si>
  <si>
    <r>
      <t>m</t>
    </r>
    <r>
      <rPr>
        <vertAlign val="superscript"/>
        <sz val="11"/>
        <rFont val="Arial"/>
        <family val="2"/>
      </rPr>
      <t>3</t>
    </r>
  </si>
  <si>
    <r>
      <rPr>
        <b/>
        <sz val="11"/>
        <rFont val="Arial"/>
        <family val="2"/>
        <charset val="238"/>
      </rPr>
      <t>Zatrpavanje preostalog dijela jarka</t>
    </r>
    <r>
      <rPr>
        <sz val="11"/>
        <rFont val="Arial"/>
        <family val="2"/>
        <charset val="238"/>
      </rPr>
      <t xml:space="preserve"> materijalom iz iskopa. Maksimalno zrno materijala ne smije biti veće od 120 mm. Zatrpavanje se vrši u slojevima 25 - 35 cm, uz nabijanje. Gornju površinu fino isplanirati. U    obračun    je    predviđeno    zasipanje materijala oko zasunskih okana.  </t>
    </r>
  </si>
  <si>
    <r>
      <t xml:space="preserve">Nabava, dovoz  i ugradba  </t>
    </r>
    <r>
      <rPr>
        <b/>
        <sz val="11"/>
        <rFont val="Arial"/>
        <family val="2"/>
      </rPr>
      <t>tamponskog nosivog sloja</t>
    </r>
    <r>
      <rPr>
        <sz val="11"/>
        <rFont val="Arial"/>
        <family val="2"/>
        <charset val="238"/>
      </rPr>
      <t xml:space="preserve"> </t>
    </r>
    <r>
      <rPr>
        <sz val="11"/>
        <color indexed="8"/>
        <rFont val="Arial"/>
        <family val="2"/>
        <charset val="238"/>
      </rPr>
      <t xml:space="preserve">u jarku iznad prethodno ugrađenog sloja materijala iz iskopa, do visine cca. 10 cm ispod nivelete. Za izradu koristiti  drobljeni kameni materijal (tucanik krupnoće 0-31.5 mm) dokazane podobnosti za ugradnju. Potreban modul stišljivosti Ms=60 MPa=60 MN/m2 mjereno kružnom pločom Ø 30 cm.Tamponski sloj izvesti na cjeloj duljini trase. </t>
    </r>
    <r>
      <rPr>
        <sz val="11"/>
        <rFont val="Arial"/>
        <family val="2"/>
        <charset val="238"/>
      </rPr>
      <t xml:space="preserve">Nakon razastiranja, planiranja i profiliranja vrši se sabijanje vibracijskim sredstvima.  </t>
    </r>
  </si>
  <si>
    <t>Obračun po m3 odvezenog materijala u sraslom stanju.</t>
  </si>
  <si>
    <r>
      <rPr>
        <b/>
        <sz val="11"/>
        <color indexed="8"/>
        <rFont val="Arial"/>
        <family val="2"/>
      </rPr>
      <t>Probijanje podova za izradu temeljnog razvoda vodovoda i odvodnje unutar građevine:</t>
    </r>
    <r>
      <rPr>
        <sz val="11"/>
        <color indexed="8"/>
        <rFont val="Arial"/>
        <family val="2"/>
        <charset val="238"/>
      </rPr>
      <t xml:space="preserve"> štemanje postojećeg poda za ugradnju cijevi i prosijecanje žljebova u podu i zidovima za montažu cijevi, te zaziđivanje cementnom žbukom nakon ispitivanja instalacije. Obračun prema stvarno raskopanoj površini poda. U cijenu je uračunat sav potreban rad i materijal za potpuno dovršenje posla.</t>
    </r>
  </si>
  <si>
    <t xml:space="preserve">Obračun u m2 raskopanog poda </t>
  </si>
  <si>
    <r>
      <t>m</t>
    </r>
    <r>
      <rPr>
        <vertAlign val="superscript"/>
        <sz val="11"/>
        <color rgb="FF000000"/>
        <rFont val="Arial"/>
        <family val="2"/>
      </rPr>
      <t>2</t>
    </r>
  </si>
  <si>
    <r>
      <rPr>
        <b/>
        <sz val="11"/>
        <rFont val="Arial"/>
        <family val="2"/>
      </rPr>
      <t>Zidni hidrantski ormarići</t>
    </r>
    <r>
      <rPr>
        <sz val="11"/>
        <rFont val="Arial"/>
        <family val="2"/>
        <charset val="238"/>
      </rPr>
      <t xml:space="preserve">
Dobava i ugradba tipskih zidnih hidrantskih ormarića limenih s vratima veličine 500x500x140 sa standardnom opremom prema normi, komplet opremljeno i priključeno na dovod vode Ø 50 mm. </t>
    </r>
  </si>
  <si>
    <t>Zaštitna konstrukcija za unutarnje hidrante.</t>
  </si>
  <si>
    <r>
      <rPr>
        <b/>
        <sz val="11"/>
        <rFont val="Arial"/>
        <family val="2"/>
        <charset val="238"/>
      </rPr>
      <t>Kutni ventil:</t>
    </r>
    <r>
      <rPr>
        <sz val="11"/>
        <rFont val="Arial"/>
        <family val="2"/>
        <charset val="238"/>
      </rPr>
      <t xml:space="preserve"> Dobava i montaža kutnih ventila iz nehrđajućeg materijala. Sa poniklovanom kapom i rozetom. (po 1 kom za wc, 2 kom za umivaonik, 2 kom za sudoper). </t>
    </r>
  </si>
  <si>
    <r>
      <rPr>
        <b/>
        <sz val="11"/>
        <rFont val="Arial"/>
        <family val="2"/>
      </rPr>
      <t>Tlačna proba vodovodnih instalacija</t>
    </r>
    <r>
      <rPr>
        <sz val="11"/>
        <rFont val="Arial"/>
        <family val="2"/>
      </rPr>
      <t xml:space="preserve"> – cjevovoda prema važećim tehničkim propisima na probni tlak s atestima.  Ispitivanje vodonepropusnosti:</t>
    </r>
    <r>
      <rPr>
        <sz val="11"/>
        <rFont val="Arial"/>
        <family val="2"/>
        <charset val="238"/>
      </rPr>
      <t xml:space="preserve"> Obavljanje tlačne probe cjevovoda prema normi HRN EN 805 ili jednakovrijedno zajedno s montiranim hidrantima i ogrlicama te otvorenim hidrantskim zasunima. Ispitivanje kompletne vodovodne mreže na protočnost i vodonepropusnost pod tlakom 6 i 12 bara u trajanju od 24 sata, te izrada zapisnika o ispitivanju. Tlačnu probu izvesti prema važećim tehničkim propisima i uputstvima proizvođača cijevi. Jediničnom cijenom obuhvatiti i dobavu vode za sva ispitivanja.
Radove je potrebno izvoditi u dogovoru i u prisustvu nadležne službe VOP-a.
U cijenu stavke su uključeni i diferencijalni FF čelični komadi dužine 500mm (2 kom. po tlačnoj probi), promjera cjevovoda koje mora posjedovati montažer, a da bi mogao izvesti tlačnu probu.
Diferencijalni komadi su sa blendom u sredini i priključcima  koji omogućuju razdvajanje izgrađenih dionica i onih u izgradnji. Nakon kompletne izvedbe vodovoda diferencijalni komadi se zamjenjuju FFG komadima iste dužine.
BESPLATNO KORIŠTENJE VODE S JAVNOG HIDRANTA.
Predviđena je jedna tlačna proba.
Cijenom stavke obuhvaćeni su svi potrebni radovi, materijali, pomagala i transport za kompletno ispitivanje sve do konačne uspješnosti.
Sva višekratna ispitivanja na jednoj dionici neće se posebno priznavati, već svako drugo i daljnje ispitivanje na istoj dionici ide na teret izvođača. 
</t>
    </r>
  </si>
  <si>
    <r>
      <rPr>
        <b/>
        <sz val="11"/>
        <rFont val="Arial"/>
        <family val="2"/>
        <charset val="238"/>
      </rPr>
      <t>Dezinfekcija vodovodne mreže:</t>
    </r>
    <r>
      <rPr>
        <sz val="11"/>
        <rFont val="Arial"/>
        <family val="2"/>
        <charset val="238"/>
      </rPr>
      <t xml:space="preserve"> Dezinfekcija kompletne izvodi se automatskom dozirnom pumpom i otopinom natrijevog hipoklorita 15 – 20 % Dozvoljena koncentracija slobodnog rezidualnog klora u vodovodnoj mreži iznosi maksimalno 0,5 mg/l.  Za preventivnu dezinfekciju postiže se koncentracija od 50  mg/l slobodnog rezidualnog klora te se nakon 24 sata vrši neutralizacija deklorirantom i ispiranje na izljevnim mjestima kako bi koncentracija bila do maksimalno dozvoljenih 0,5 mg/l.</t>
    </r>
  </si>
  <si>
    <t>Obračun po m' dezinficirane dionice.</t>
  </si>
  <si>
    <r>
      <rPr>
        <b/>
        <sz val="11"/>
        <rFont val="Arial"/>
        <family val="2"/>
        <charset val="238"/>
      </rPr>
      <t>Bakteriološka analiza:</t>
    </r>
    <r>
      <rPr>
        <sz val="11"/>
        <rFont val="Arial"/>
        <family val="2"/>
        <charset val="238"/>
      </rPr>
      <t xml:space="preserve"> Bakteriološka analiza uzoraka vode iz cjevovoda nakon dezinfekcije od strane nadležne ustanove (Zavod za zaštitu zdravlja) ili neke druge ovlaštene ustanove. Analizi vode se pristupa nakon provedene dezinfekcije kompletne vodovodne mreže i ispiranja iste.</t>
    </r>
  </si>
  <si>
    <t>Obračun po stambenoj jedinici tj. broju traženih uzoraka.</t>
  </si>
  <si>
    <t>DN 160</t>
  </si>
  <si>
    <t>Obračun po komadu ugrađenog sifona.</t>
  </si>
  <si>
    <r>
      <rPr>
        <b/>
        <sz val="11"/>
        <rFont val="Arial"/>
        <family val="2"/>
      </rPr>
      <t>Ventilacijske kape:</t>
    </r>
    <r>
      <rPr>
        <sz val="11"/>
        <rFont val="Arial"/>
        <family val="2"/>
        <charset val="238"/>
      </rPr>
      <t xml:space="preserve"> Dobava i ugradnja ventilacijskih kapa od bakrenog lima na završetku vertikala otpadne odvodnje. Kape su po detalju arhitekta.  </t>
    </r>
  </si>
  <si>
    <t>Obračun je po komadu ugrađene kape.</t>
  </si>
  <si>
    <r>
      <rPr>
        <b/>
        <sz val="11"/>
        <rFont val="Arial"/>
        <family val="2"/>
      </rPr>
      <t>Čišćenje i ispiranje</t>
    </r>
    <r>
      <rPr>
        <sz val="11"/>
        <rFont val="Arial"/>
        <family val="2"/>
        <charset val="238"/>
      </rPr>
      <t xml:space="preserve"> cjevovoda nakon kompletno dovršenih radova. U cijenu su uračunate manipulacije armaturama, trošak vode, te uzimanje uzoraka za bakteriološko ispitivanje vode sa svim potrebnim radnjama.</t>
    </r>
  </si>
  <si>
    <t>Obračun po m' izvedenog cjevovoda.</t>
  </si>
  <si>
    <r>
      <rPr>
        <b/>
        <sz val="11"/>
        <rFont val="Arial"/>
        <family val="2"/>
        <charset val="238"/>
      </rPr>
      <t xml:space="preserve">Ispitivanje </t>
    </r>
    <r>
      <rPr>
        <sz val="11"/>
        <rFont val="Arial"/>
        <family val="2"/>
        <charset val="238"/>
      </rPr>
      <t>fekalne kanalizacije na vodonepropusnost, prema uvjetima iz projekta. Probni pritisak je 0,5 bara, na najvišem dijelu probne dionice, i održava se 30 min. Za to vrijeme ne smije doći do propuštanja vode ni na jednom mjestu cjevovoda. Obavezno voditi zapisnik o izvršenoj kontroli vodonepropusnost. U cijenu je uračunata i dobava vode.</t>
    </r>
  </si>
  <si>
    <t>Obračun po m' ispitanog kanala.</t>
  </si>
  <si>
    <r>
      <t xml:space="preserve">Nabava i dobava, ugradnja </t>
    </r>
    <r>
      <rPr>
        <b/>
        <sz val="11"/>
        <rFont val="Arial"/>
        <family val="2"/>
        <charset val="238"/>
      </rPr>
      <t>upozoravajuće trake</t>
    </r>
    <r>
      <rPr>
        <sz val="11"/>
        <rFont val="Arial"/>
        <family val="2"/>
      </rPr>
      <t xml:space="preserve"> za temeljni razvod</t>
    </r>
    <r>
      <rPr>
        <sz val="11"/>
        <rFont val="Arial"/>
        <family val="2"/>
        <charset val="238"/>
      </rPr>
      <t>. PVC traku treba ugraditi s natpisom "KANALIZACIJA"  nakon postavljanja zaštitnog pijeska. Stavka uključuje sav potreban materijal i rad, kao i zaštitu pijeska.</t>
    </r>
  </si>
  <si>
    <t>Obračun po m' ugrađene trake.</t>
  </si>
  <si>
    <t>SANITARNA OPREMA</t>
  </si>
  <si>
    <r>
      <rPr>
        <b/>
        <sz val="11"/>
        <rFont val="Arial"/>
        <family val="2"/>
      </rPr>
      <t>Podloga WC školjke:</t>
    </r>
    <r>
      <rPr>
        <sz val="11"/>
        <rFont val="Arial"/>
        <family val="2"/>
        <charset val="238"/>
      </rPr>
      <t xml:space="preserve"> Dobava i montaža instalacijskog ugradbenog bloka samostojećih montažnih elemenata, kao podloge za ugradnju WC školjke.</t>
    </r>
  </si>
  <si>
    <r>
      <rPr>
        <b/>
        <sz val="11"/>
        <rFont val="Arial"/>
        <family val="2"/>
      </rPr>
      <t>Pisoar:</t>
    </r>
    <r>
      <rPr>
        <sz val="11"/>
        <rFont val="Arial"/>
        <family val="2"/>
        <charset val="238"/>
      </rPr>
      <t xml:space="preserve"> Dobava i montaža visećeg pisoara s leđnim priključkom dovoda vode, bez sifona. Izrađen od keramike.</t>
    </r>
  </si>
  <si>
    <t>dobava 90x90cm</t>
  </si>
  <si>
    <t>ugradnja 90x90cm</t>
  </si>
  <si>
    <r>
      <t xml:space="preserve">Dobava i ugradnja komplet </t>
    </r>
    <r>
      <rPr>
        <b/>
        <sz val="11"/>
        <rFont val="Arial"/>
        <family val="2"/>
      </rPr>
      <t>električnih grijalica vode</t>
    </r>
    <r>
      <rPr>
        <sz val="11"/>
        <rFont val="Arial"/>
        <family val="2"/>
        <charset val="238"/>
      </rPr>
      <t xml:space="preserve"> sa sigurnosnim ventilima, te svim potrebnim spojnim i pričvrsnim materijalom. Zaračunata montaža do pune pogonske ispravnosti. Obračun po komadu.</t>
    </r>
  </si>
  <si>
    <t>kombinirani EGV 30</t>
  </si>
  <si>
    <t>kombinirani EGV 10</t>
  </si>
  <si>
    <t>kombinirani EGV 5</t>
  </si>
  <si>
    <t>8.</t>
  </si>
  <si>
    <t>SANACIJA ODVODNE INSTALACIJE BEZ ISKOPAVANJA</t>
  </si>
  <si>
    <t xml:space="preserve">Priprema gradilišta. </t>
  </si>
  <si>
    <t>zah</t>
  </si>
  <si>
    <t>Jednokratno specijalističko VT hidrodinamičko čišćenje i ispiranje oborinske, sanitarne i tehnološke kanalizacije promjera 160/200 mm upotrebom specijalnog kombiniranog vozila sa kanal- jet sustavom u svrhu pripreme kanalizacijskog cjevovoda za sanaciju.</t>
  </si>
  <si>
    <t>sat</t>
  </si>
  <si>
    <t>Održavanje funkcionalnosti djela postojećeg sustava odvodnje za vrijeme rekonstrukcije kanala postavom adekvatnih čepova te postavom pumpi sukladno količini otpadne i oborinske vode.</t>
  </si>
  <si>
    <t>Hidrodinamičko frezanje oštečenja u cijevima samopokretnom robot glodalicom.</t>
  </si>
  <si>
    <t>Snimanje stanja rehabilitiranog cjevovoda CCTV kamerom prema situaciji kolektora. Stavka obuhvaća i sve potrebne manipulacije i montažne radove potrebne za provedbu snimanja cjevovoda, te predaju protokola na DVD-u te fotodokumentacije sa stacionažama svih karakterističnih mjesta duž trase.</t>
  </si>
  <si>
    <t xml:space="preserve">Izrada kinete brzovezujučim betonom </t>
  </si>
  <si>
    <t>Obrada cjelokupnog revizijskog okna i slivnika cementnim mortom s dodatkom za vodonepropusnost te premaz cijelog okna hidroizolacijskom žbukom. Posebno obraditi spojeve cjevi sa betonskim oknima.  Obračun se vrši prema izvršenim radovima.</t>
  </si>
  <si>
    <t>Čišćenje radnog pojasa i uklanjanje materijala, te dovođenje gradilišta u prvobitno stanje po završetku radova.</t>
  </si>
  <si>
    <t>ZEMLJANI RADOVI UKUPNO</t>
  </si>
  <si>
    <t>SANITARNA OPREMA UKUPNO</t>
  </si>
  <si>
    <t>SANACIJA ODVODNE INSTALACIJE BEZ ISKOPAVANJA UKUPNO</t>
  </si>
  <si>
    <t>VODOVOD I ODVODNJA 3. faza SVEUKUPNO</t>
  </si>
  <si>
    <t>TROŠKOVNIK - VODOVOD I ODVODNJA 3. faza</t>
  </si>
  <si>
    <t>TROŠKOVNIK - REKAPITULACIJA FAZA 01.</t>
  </si>
  <si>
    <t>GRAĐEVINSKO OBRTNIČKI RADOVI</t>
  </si>
  <si>
    <t>ELEKTROINSTALATERSKI RADOVI</t>
  </si>
  <si>
    <t>VODOVOD I ODVODNJA</t>
  </si>
  <si>
    <t>GRIJANJE, HLAĐENJE I VENTILACIJA</t>
  </si>
  <si>
    <t>1. faza SVEUKUPNO</t>
  </si>
  <si>
    <t>2. faza SVEUKUPNO</t>
  </si>
  <si>
    <t>TROŠKOVNIK - REKAPITULACIJA FAZA 02.</t>
  </si>
  <si>
    <t>TROŠKOVNIK - REKAPITULACIJA FAZA 03.</t>
  </si>
  <si>
    <t>3. faza SVEUKUPNO</t>
  </si>
  <si>
    <t>TROŠKOVNIK - REKAPITULACIJA SVEUKUPNO</t>
  </si>
  <si>
    <t>FAZA 01. UKUPNO</t>
  </si>
  <si>
    <t>FAZA 02. UKUPNO</t>
  </si>
  <si>
    <t>FAZA 03. UKUPNO</t>
  </si>
  <si>
    <t>SVEUKUPNO</t>
  </si>
  <si>
    <t>GRAĐEVINSKI RADOVI</t>
  </si>
  <si>
    <t>Stavka obuhvaća pažljivo rezanje slojeva zidova ili stropova potrebno zbog pristupa prostorima za vođenje instalacija dimenzija cca 80x80 cm</t>
  </si>
  <si>
    <t>Izrezivanje šliceva u ciglenim zidovima</t>
  </si>
  <si>
    <t>Strojno rezanje šliceva i štemanje za razvod freonske i električne instalacije dimenzije 100x100 mm</t>
  </si>
  <si>
    <t>Bušenje prodora</t>
  </si>
  <si>
    <t>Strojno bušenje otvora sa dijamantnom krunskom pilom u međuetažama za razvod freonske i električne instalacije dimenzije fi 150 mm</t>
  </si>
  <si>
    <t>Protupožarno brtvljenje</t>
  </si>
  <si>
    <t>Stavka obuhvaća pažljivo brtvljenje na prolazima cijevi kroz zidove ili stropove   kao i oko protupožarnih zaklopki, uključivo spojni materijal, mrežicu, ljepilo i sl.</t>
  </si>
  <si>
    <t>GRAĐEVINSKI RADOVI UKUPNO</t>
  </si>
  <si>
    <t>CIJEVNI RAZVOD</t>
  </si>
  <si>
    <t xml:space="preserve">Y-račve za usisnu cijev, cijev za kapljevinu i cijev za vrući plin </t>
  </si>
  <si>
    <t xml:space="preserve">Račve odnosno redukcijski nastavci, potrebni za montažu cijevi VRF sustava, prikladni su za učinke od 18kW do 37kW, a dimenzionirani su uz pomoć računalne simulacije. Zahvaljujući tome, gubitak tlaka sveden je na minimum. Specijalnim oblikovanjem omogućen je povrat ulja. Y-račve isporučuju se s izolacijom za sprječavanje stvaranja kondenzata. Opseg isporuke obuhvaća jedne Y-račve za cijev za kapljevinu, jedne Y-račve za cijev za vrući plin i jedne Y-račve za usisnu cijev te redukcijske nastavke za prilagodbu cijevnih priključaka račvi dimenzijama cijevi za radni medij. </t>
  </si>
  <si>
    <t xml:space="preserve">Račve odnosno redukcijski nastavci, potrebni za montažu cijevi VRF sustava, prikladni su za učinke od 37kW do 71kW, a dimenzionirani su uz pomoć računalne simulacije. Zahvaljujući tome, gubitak tlaka sveden je na minimum. Specijalnim oblikovanjem omogućen je povrat ulja. Y-račve isporučuju se s izolacijom za sprječavanje stvaranja kondenzata. Opseg isporuke obuhvaća jedne Y-račve za cijev za kapljevinu, jedne Y-račve za vrući plin i jedne Y-račve za usisnu cijev te redukcijske nastavke za prilagodbu cijevnih priključaka račvi dimenzijama cijevi za radni medij. </t>
  </si>
  <si>
    <t>SELEKTOR PROTOKA ZA 3-CIJEVNE SHRM-i VANJSKE JEDINICE 6-PRIKLJUČAKA</t>
  </si>
  <si>
    <t>Rashladno-tehnički preklopni modul za  3-cijevni VRF-sustav sa šest izlaza. Stavlja pojedinu unutarnju jedinicu ili grupu unutarnjih jedinca u režim grijanja ili hlađenja, neovisno o vrsti režima rada drugih unutarnjih jedinica/grupa unutarnjih jedinica unutar sustava. Ukomponiran je u stabilno i kompaktno, vruće pocinčano kućište od čeličnog lima. Selektor protoka opremljen je montažnim spojkama za brzu i jednostavnu montažu. Priključci radnog medija izvedeni su preko zalemljenih spojeva. Za električno spajanje upravljanja sa  priključkom na tiskanoj pločici unutarnje jedinice predviđen je 5m dugačak kabel, uključen u isporuku; maksimalna udaljenost između selektora protoka i unutarnje jedinice smije iznositi 50m. Do svih rashladno-tehničkih i električnih komponenata lako se pristupa otvaranjem bočnog poklopca.</t>
  </si>
  <si>
    <t>Funkcija</t>
  </si>
  <si>
    <t>Režim hlađenja ili grijanja određuje se regulacijom unutarnje jedinice ili zone unutarnjeg prostora. Preko magnetnih ventila spajaju se faze radnog medija za hlađenje ili grijanje. U slučaju hlađenja usisna cijev i cijev za kapljevinu, a u slučaju grijanja cijev za vrući plin i cijev za kapljevinu spajaju se na priključenu ili priključene unutarnje jedinice.</t>
  </si>
  <si>
    <t xml:space="preserve">Optimiziranim dodjeljivanjem strujanja radnog medija moguće je rekuperirati do 100% toplinske energije u sustavu. </t>
  </si>
  <si>
    <t>Selektor je izveden s subcoolingom za smanjivanje tlakova sustava</t>
  </si>
  <si>
    <t>komplet</t>
  </si>
  <si>
    <t>SELEKTOR PROTOKA ZA 3-CIJEVNE SHRM-i VANJSKE JEDINICE 4 PRIKLJUČAKA</t>
  </si>
  <si>
    <t>Predizolirane bakrene cijevi u kolutu za freonsku instalaciju plinske i tekuće faze namijenjene za rashladni medij R-410A u kompletu sa spojnicama, koljenima te pripadajućim potrebnim ovjesnim materijalom. Cijevi moraju biti odmašćene, očišćene i osušene prije ugradnje.</t>
  </si>
  <si>
    <t>Φ6,35</t>
  </si>
  <si>
    <t>Φ9,52</t>
  </si>
  <si>
    <t>Φ12,7</t>
  </si>
  <si>
    <t>Φ15,88</t>
  </si>
  <si>
    <t>Φ19,05</t>
  </si>
  <si>
    <t>Bakrene cijevi u šipci za freonsku instalaciju plinske i tekuće faze namjenjene za rashladni medij R-410A . U kompletu sa spojnicama i koljenima, spojnim i pričvrsnim materijalom. Cijevi moraju biti odmašćene, očišćene i osušene prije ugradnje.</t>
  </si>
  <si>
    <t>Φ22,22</t>
  </si>
  <si>
    <t>Φ28,58</t>
  </si>
  <si>
    <t>Toplinska paronepropusna izolacija debljine 13mm, klase gorivosti B, za cijevi slijedećeg promjera. U stavku uključiti ljepilo i materijal za spajanje.</t>
  </si>
  <si>
    <t>Cijevi za spoj unutarnjih jedinica na odvod kondenzata, uključivo potreban broj fazonskih komada (fitinga) i sifona, te spoj na izljevno mjesto, u kompletu s izolacijom debljine 6 mm</t>
  </si>
  <si>
    <t>f    32 x 1 mm</t>
  </si>
  <si>
    <t>9.</t>
  </si>
  <si>
    <t>Dobava gibljivog priključka za odvod kondenzata (spoj unutarnje jedinice i Cu cjevovoda) prosječne  duljine 1,0 m s po dvije obujmice</t>
  </si>
  <si>
    <t>Ø32</t>
  </si>
  <si>
    <t>10.</t>
  </si>
  <si>
    <t>Oslonci, konzole, ovjesi i ostali pribor za vođenje, oslanjanje i ovješenje cjevovoda izrađeni iz tipskih elemenata,prema prethodnoj razradi i detaljnoj specifikaciji izrađenoj od strane proizvođača, što je uključeno u stavku. Kompletan materijal iz ove stavke isporučuje se na gradilište pocinčan radi zaštite od korozije.</t>
  </si>
  <si>
    <t>kg</t>
  </si>
  <si>
    <t>11.</t>
  </si>
  <si>
    <t>12.</t>
  </si>
  <si>
    <t>iznos</t>
  </si>
  <si>
    <t>13.</t>
  </si>
  <si>
    <t>Transport  cjelokupne opreme i materijala po gradilištu, uključivo sve eventualno potrebne skele, dizalice i sl., te povrat preostalog materijala po završetku radova. Po potrebi uključeno i skladištenje opreme i materijala.</t>
  </si>
  <si>
    <t>14.</t>
  </si>
  <si>
    <t>15.</t>
  </si>
  <si>
    <t>Ispitivanje cjevovoda na nepropusnost što uključuje tlačnu probu (35 bar u trajanju od 48 sati), te vakuumiranje sustava</t>
  </si>
  <si>
    <t>16.</t>
  </si>
  <si>
    <t>Potrebno dopunjavanje R-410A. Dopunjavanje vršiti u dogovoru i prema uputama ovlaštenog servisa proizvođača opreme.</t>
  </si>
  <si>
    <t>Troškovi ovlaštenog servisa proizvođača opreme za puštanje u rad istih uz prethodnu kontrolu svih izvedenih radova relevantnih za funkciju. Izdavanje protokola o puštanju u rad. Puštanje u rad obavezno kontrolirati tvorničkom programskom aplikacijom.</t>
  </si>
  <si>
    <t>CIJEVNI RAZVOD UKUPNO</t>
  </si>
  <si>
    <t>VENTILACIJA</t>
  </si>
  <si>
    <t>Nadzidni rekuperator u kučištu, vertikalna izvedba</t>
  </si>
  <si>
    <t>Tehničke karakteristike</t>
  </si>
  <si>
    <t>Protok: 120 m3/h</t>
  </si>
  <si>
    <t>Povrat topline:90%</t>
  </si>
  <si>
    <t>Napon: 230W, el. snaga 88W</t>
  </si>
  <si>
    <t>Buka: do 38 dB</t>
  </si>
  <si>
    <t>Filteri:  
ePM 2.5 (F7)/ePM 1 (H10 in H13)3 za vanjski zrak
ePM 10 (G4) za unutrašnji zrak, u kompletu sa priključnim kanalima i vanjskim usisno isisnim rešetkama</t>
  </si>
  <si>
    <t>kpl</t>
  </si>
  <si>
    <t>Električna zračna zavjesa ukupne duljine 1000 mm. Nazivna količina zraka 1250 m3/h. Snaga el grijača 4.5/9 kW, napajanje 380V. U kompletu sa zidnim kontrolerom</t>
  </si>
  <si>
    <t>Ventilator odsisa sanitarija</t>
  </si>
  <si>
    <t>Podžbukni odsisni zidni ventilator sa maskom i plastičnim kučištem, namijenjen za ventilaciju sanitarija, klase zaštite IP X5.</t>
  </si>
  <si>
    <t>Tehničke karakteristike:
-projektna karakteristika: 90m3/h, dp=100Pa
-230V / 1ph / 50Hz / 31W / 0,15A</t>
  </si>
  <si>
    <t>Napomena: 
Ventilator je sa relejem, povezan na prekidač rasvjete za produžen rad.</t>
  </si>
  <si>
    <t>Zaštitna kapa ventilacije</t>
  </si>
  <si>
    <t>Protukišna kapa.</t>
  </si>
  <si>
    <t>Krovni izvod ventilacije s montažom za ravni/ili kosi krov i zaštitnom kapom od aluminija, sa spojnicom Φ125 mm</t>
  </si>
  <si>
    <t>Limeni okrugli kanali za zrak</t>
  </si>
  <si>
    <t>Limeni okrugli kanali za zrak, neobojani, kao okrugla spiralno falcana cijev s opremom za zavješenje. Spajanje: spojnicama s gumenim prstenovima i  aluminijskim zakovicama. Površinski sloj: pocinčan. U obračunu po metru dodani i koljena, t- komade i ovjesni pribor , L profili, spojni materijal, brtve, vijci, tiple i sl., na jediničnu cijenu dodati 30% na duljinu.</t>
  </si>
  <si>
    <t>DN125</t>
  </si>
  <si>
    <t>DN100</t>
  </si>
  <si>
    <t>Protupožarne zaklopke</t>
  </si>
  <si>
    <t>Protupožarna ekspandirajuća zaklopka PEZ 90 DN 100 otpornosti 90 minuta.</t>
  </si>
  <si>
    <t>Transport</t>
  </si>
  <si>
    <t>Prijevoz naprijed navedene opreme, materijala i alata na gradilište, te povrat alata i eventualno preostalog materijala na skladište izvođača. Unošenje teških predmeta (kanala ...)</t>
  </si>
  <si>
    <t xml:space="preserve"> iznos</t>
  </si>
  <si>
    <t>Montaža</t>
  </si>
  <si>
    <t>Montaža cjelokupne opreme i instalacije do pune pogonske sposobnosti uključivo:
-ispitivanje na tlak i nepropusnost
-puštanje u pogon
-potrebna mjerenja
-probni rad
-davanje uputa za rad i održavanje</t>
  </si>
  <si>
    <t>Priprema dokumentacije i atestiranje</t>
  </si>
  <si>
    <t>Prikupljanje i ishođenje svih potrebnih izjava o sukladnosti opreme i atesta od ovlaštenih kuća, potrebnih pri tehničkom pregledu objekta. (atest uređaja kao oruđa za rad sa povećanom opasnosti, atesti elektroinstalacija.)</t>
  </si>
  <si>
    <t>Čišćenje gradilišta</t>
  </si>
  <si>
    <t>Stalno čišćenje gradilišta od preostalog materijala i ambalaže, kao i zaštita ugrađene i instalirane opreme od utjecaja radova na objektu (zaštita od prašine, oštećivanja i sl.)</t>
  </si>
  <si>
    <t>VENTILACIJA UKUPNO</t>
  </si>
  <si>
    <t>TROŠKOVNIK - GRIJANJE, HLAĐENJE I VENTILACIJA 3. faza</t>
  </si>
  <si>
    <t>TROŠKOVNIK - GRIJANJE, HLAĐENJE I VENTILACIJA 1. faza</t>
  </si>
  <si>
    <t>GRIJANJE, HLAĐENJE I VENTILACIJA 1. faza SVEUKUPNO</t>
  </si>
  <si>
    <t>TROŠKOVNIK GRIJANJA, HLAĐENJA I VENTILACIJE - TREĆI DIO</t>
  </si>
  <si>
    <t>Prije davanja ponude za demontažne radove potencijalnom izvoditelju se preporuča pregledati i upoznati se s postojećim stanjem objekta, kao i potrebnim modifikacijama postojećih instalacija, koje eventualno ostaju u funkciji, te se upoznati sa opcijama iznosa i unosa opreme</t>
  </si>
  <si>
    <t>Prije početka svih radova uskladiti izvođenje radova sa službama za održavanje objekta zbog potrebitih prekida dijela pogona, i sl.</t>
  </si>
  <si>
    <t>Svu demontiranu opremu, armaturu i razvode potrebno je zapisnički evidentirati i predati investitoru i predstavniku vlasnika na pohranu i čuvanje u skladištu rezervne opreme ili po dogovoru.</t>
  </si>
  <si>
    <t>Sve demontaže izvesti bez oštećenja bilo kojih elemenata instalacija koje se demontira ili ne demontira. Ukazati prije demontaže na svaki eventualno postojeći defekt na dijelu instalacije nadzornom inženjeru investitora.</t>
  </si>
  <si>
    <t>Demontaža  kotlovnice</t>
  </si>
  <si>
    <t>Stavka obuhvaća demontažu i odvoz plinskih kotlova, sa dimnjačama, te sa obližnjim razvodom grijanja, po potrebi rezanje na manje komade zbog iznošenja i odvoz na deponij</t>
  </si>
  <si>
    <t>Stavka obuhvaća demontažu i odvoz  spremnika potrošne tople vode, sa obližnjim razvodom grijanja, po potrebi rezanje na manje komade zbog iznošenja i odvoz na deponij</t>
  </si>
  <si>
    <t>Stavka obuhvaća umrtvljenje i  demontažu  razvoda kompletne plinske instalacije i odvoz na deponij</t>
  </si>
  <si>
    <t>Stavka obuhvaća  demontažu  razvoda  instalacije grijanja: razdjeljnike , sabirnike, cirkulacije pumpe, po potrebi rezanje na manje komade zbog iznošenja i odvoz na deponij</t>
  </si>
  <si>
    <t>Stavka obuhvaća  demontažu  ekspanzijskih poszda, pomoćnih cjevovoda,  potrebi rezanje na manje komade zbog iznošenja i odvoz na deponij</t>
  </si>
  <si>
    <t>Stavka obuhvaća  demontažu kompletne električne instalacije plinske kotlovnice: razvodni prmar, elektro kanalice, kablove, trake za uzemljenje, otspajanje opreme</t>
  </si>
  <si>
    <t>Demontaža svih člankastih radijatora  u kompletu sa cijevnim razvodom grijanja</t>
  </si>
  <si>
    <t>Potrebno je pažljivo demontirati sve radijatore u objektu, predati investitoru na daljnju odluku</t>
  </si>
  <si>
    <t>Obračun po kompletu demontaža radijatora i cijevnog razvoda po jediničnom broju radijatora</t>
  </si>
  <si>
    <t>Demontaža svih SINGLE SPLIT I MULTI SPLIT JEDINICA</t>
  </si>
  <si>
    <t>Potrebno je pažljivo demontirati sve jedinice u objektu, u kompletu sa vanjskim jedinicama, bakrenim razvodom i el. Instalacijama, odvod kondenzata te konzole za vanjsku ugradnju predati investitoru na daljnju odluku ( ne odnosi se na novouređeno potkrovlje)</t>
  </si>
  <si>
    <t>DEMONTAŽNI RADOVI</t>
  </si>
  <si>
    <t>DEMONTAŽNI RADOVI UKUPNO</t>
  </si>
  <si>
    <t>GRIJANJE, HLAĐENJE I VENTILACIJA 3. faza SVEUKUPNO</t>
  </si>
  <si>
    <t>VRF vanjska jedinica s dizalicom topline kao 3-cijevni sustav; istodobno režim grijanja i hlađenja s rekuperacijom topline za pojedine unutarnje jedinice ili grupe unutarnjih jedinica, koje su priključene iza rashladno tehničkog selektora protoka (flowbox).</t>
  </si>
  <si>
    <t xml:space="preserve">Stabilni, samonosivi unutarnji okvir od profila izrađenih od pocinčanog čeličnog lima. Kućište, podni sklop i kadica za kondenzat izrađeni su od pocinčanog čeličnog lima i prevučeni galvanskim lakom za zaštitu od korozije </t>
  </si>
  <si>
    <t>Posebno tihi rad zahvaljujući položaju kompresora i svih rashladno tehničkih regulacijskih elemenata unutar zatvorenog područja agregata.</t>
  </si>
  <si>
    <t>Sve elektroničke regulacijske jedinice izvedene su u hermetički zatvorenoj komandnoj kutiji, zaštićene od utjecaja iz okoline. Lagan pristup prilikom servisiranja do rashladnih priključaka te do regulacijskih i indikacijskih elemenata preko posebnog poklopca za održavanje. Servisni ventili za usisnu i tlačnu cijev te cijev za izjednačenje ulja s priključcima za ispitivanje.</t>
  </si>
  <si>
    <t>Tihi izlaz zraka na gornjoj strani preko poklopca koji omogućuje optimalno strujanje i izrađen je od  plastike otporne na UV zrake i smrzavanje. Zaštitna rešetka protiv dodirivanja ili ulaska stranih tijela od pocinčane čelične žice s malim otporom zraka, otporna na koroziju i galvanski pocinčana.</t>
  </si>
  <si>
    <t xml:space="preserve">Integrirana kadica za kondenzat s priključenim oknom za otjecanje radi sigurne drenaže vode nastale kondenzacijom u režimu grijanja. </t>
  </si>
  <si>
    <t>Jedinstvena, kompaktna izvedba svih modela, koja doprinosi optimalnom izgledu kod blok montaže, a s obzirom na male dimenzije zauzima vrlo malo prostora.</t>
  </si>
  <si>
    <t xml:space="preserve">Masivne montažne šine s otvorima za viljuškar omogućuju lagani prijevoz i utovar. Posebne točke za trake za dizanje predviđene su za sigurno i precizno unošenje pomoću dizalice.  </t>
  </si>
  <si>
    <t>Rashladni proces</t>
  </si>
  <si>
    <t xml:space="preserve">Vrlo učinkovit, 4-strani izmjenjivač topline u antikorozivnoj izvedbi, sastoji se od patentirane rebraste CU cijevi i uzdužno utisnutih aluminijskih lamela za minimalni pad tlaka. I kod velikog protoka zraka zajamčen je najbolji transfer energije uz istodobno mali otpor zraka i minimalnu buku od strujanja zraka. </t>
  </si>
  <si>
    <t xml:space="preserve">Potpuno automatsko, varijabilno prespajanje između glavnog i dodatnih izmjenjivača topline, koje ovisi o učinku. Rashladni proces sa sušilom filtra, skupljačem radnog medija, separatorom kapljevine i specifičnim, patentiranim sustavom za izjednačenje ulja. Elektronički senzori za registraciju radnih tlakova i svih relevantnih radnih temperatura, sa sigurnosnim sklopkama te PMV regulatorom za kontinuiranu regulaciju učinka i količine radnog medija. Za 3-cijevnu funkcionalnost i rekuperaciju topline potrebni su selektori protoka kao opcija. </t>
  </si>
  <si>
    <t>Kompresori</t>
  </si>
  <si>
    <t>Specijalno razvijeni, vrlo učinkoviti, potpuno hermetički zatvoreni, dvostruko rotacijskikompresor s regulacijom broja okretaja (ovisno o modelu uređaja 2 ili 3 komada) s istosmjernim motorom za kontinuirano prilagođavanje učinka uz vrlo malu buku tijekom rada;</t>
  </si>
  <si>
    <t xml:space="preserve">hlađenje vrućeg plina, optimalno vođenje kompresije za optimiziranje internog strujanja radnog medija, vrlo precizne komponente za eliminaciju gubitaka od trenja i s ekstremno tihim hodom, novo razvijeni razdvojni rotor s trajnim magnetima za maksimalni električni koeficijent korisnog djelovanja. Izolacija od buke i topline zahvaljujući oklopljenoj izvedbi, razdvojen od šasije uređaja. </t>
  </si>
  <si>
    <t>Ventilator</t>
  </si>
  <si>
    <t>Učinkovit, specijalno razvijeni, statički i dinamički izbalansiran 4-krilni propeler, čija je donja strana izrađena od ABS tlačnog lijeva, otpornog na mraz i UV zrake, a izvedba optimalno prilagođena strujanju.</t>
  </si>
  <si>
    <t xml:space="preserve">Već kod niskog broja okretaja omogućuje jednoličan, veliki volumen zraka uz istodobno minimalnu buku od strujanja. Pogon pomoću inverterski reguliranog istosmjernog motora, brzina vrtnje stalno se prilagođava pojedinom potrebnom učinku, uz potpuno integriranu regulaciju tlaka kondenzatora.  </t>
  </si>
  <si>
    <t>Regulacija</t>
  </si>
  <si>
    <t>Visoko učinkovita kombinacija  vanjskih jedinica, s jasno izraženim prednostima zahvaljujući većoj površini izmjenjivača topline, te veća sigurnost od prestanka rada zbog većeg broja pojedinih inverterskih kompresora u cijelom sustavu.</t>
  </si>
  <si>
    <r>
      <t>Vektorski upravljana istosmjerna hibridna inverterska regulacija s procesorom, kontinuirano promjenjiva prilagodba broja okretaja kompresora pojedinoj potrebi za učinkom u pomacima od po 0,1 Hz. Minimalizacija gubitaka snage zbog točne prilagodbe frekvencija i karakterističnih krivulja pojedinoj brzini vrtnje i uvjetima opterećenja kompresora te postojećem režimu rada. Integrirano redundantno pokretanje kompresora za ravnomjernu podjelu radnih sati unutar modula jedinice odnosno blok konfiguracije, raspoređena na sve module. Patentirani algoritam</t>
    </r>
    <r>
      <rPr>
        <i/>
        <sz val="10"/>
        <rFont val="Calibri"/>
        <family val="2"/>
        <charset val="238"/>
        <scheme val="minor"/>
      </rPr>
      <t xml:space="preserve"> </t>
    </r>
    <r>
      <rPr>
        <sz val="10"/>
        <rFont val="Calibri"/>
        <family val="2"/>
        <charset val="238"/>
        <scheme val="minor"/>
      </rPr>
      <t>drži sve kompresore stalno u idealnom rasponu učinka i omogućuje pored najvišeg koeficijenta učinkovitosti malu buku tijekom rada.</t>
    </r>
  </si>
  <si>
    <t xml:space="preserve">Permanentno kontinuirana regulacija motora ventilatora kondenzatora preko invertera, pozivom na parametre rashladnog procesa kao što su tlak, temperature sustava, temperatura okoline te postojeći režim rada. </t>
  </si>
  <si>
    <t>Prilagodba regulacije radnog medija pojedinim uvjetima učinka pomoću PMV upravljanja. Prespajanje između glavnog i sporednih izmjenjivača topline radi prilagodbe u pojedinom trenutku potrebnih površina. Mikroprocesorski upravljani nadzor sustava, regulacija pogonskih parametara, tlakova i temperatura.</t>
  </si>
  <si>
    <t xml:space="preserve">Automatsko adresiranje unutarnjih i vanjskih jedinica; dijagnostička funkcija s indikacijom koda greške za vanjske i sve priključene unutarnje jedinice.  </t>
  </si>
  <si>
    <t>5-struko prioritetno prespajanje za režim grijanja ili hlađenja: prioritet grijanje, prioritet hlađenje, prednost zbog većine zahtjeva u vezi unutarnjih jedinica, prednost zbog referentne unutarnje jedinice, ili promjena prioriteta uslijed vanjskog signala (prebacivanje zima/ljeto) pomoću sklopnog modula (nabavlja se posebno).</t>
  </si>
  <si>
    <t>Sučelje za vanjski ON/OFF modul (nabavlja se posebno).</t>
  </si>
  <si>
    <t>Sučelje za modul signalizacije režima rada i kvara (nabavlja se posebno).</t>
  </si>
  <si>
    <t>Sučelje za 6-stupanjski modul za rad noću, ograničenje učinka odnosno rasterećenje na 100, 95, 80, 65, 50, 35, 20 i 0% preko vanjskog ulaznog signala (nabavlja se posebno).</t>
  </si>
  <si>
    <t>Sučelje za modul za detaljnu signalizaciju rada kompresora (br. 1, 2 i 3) te indikacija učinka (nabavlja se posebno).</t>
  </si>
  <si>
    <t>Sučelje za sve TCC-link centralne regulatore kao što je centralni daljinski upravljač, Smart Manager, Web Based Controller, Touch Controller, LonWorks Interface, ModBUS-Interface, BACnet-Server, EIB/KNX Interface, TCS-Net Analog Interface (centralni regulator nabavlja se posebno).</t>
  </si>
  <si>
    <t>Sučelje za Dyna Doctor za prikaz podataka, dijagnozu i zapis preko PC aplikacije koja se može posebno nabaviti.</t>
  </si>
  <si>
    <t xml:space="preserve">Mreža cijevi koja se može ugraditi </t>
  </si>
  <si>
    <t>Mreža cijevi ukupne dužine do 300 m</t>
  </si>
  <si>
    <t xml:space="preserve">Ukupna visinska razlika do 50 m </t>
  </si>
  <si>
    <t>Maksimalna dužina između flowbox-a i unutarnje(ih) jedinice(a) iznosi 15 m</t>
  </si>
  <si>
    <t>Maksimalna visinska razlika između unutarnjih jedinica iznosi  40 m</t>
  </si>
  <si>
    <t>Radni uvjeti</t>
  </si>
  <si>
    <t>Nominalni učinak hlađenja pri vanjskoj temperaturi od +35°C TK</t>
  </si>
  <si>
    <t>Nominalni učinak grijanja pri vanjskoj temperaturi od +7°C TK/+6°C FK</t>
  </si>
  <si>
    <t>Raspon temperatura u kojem je moguće hlađenje: -15°C do + 46°C</t>
  </si>
  <si>
    <t xml:space="preserve">(kod montaže na mjestu zaštićenom od vjetra i minimalnog opterećenja od 50% učinka vanjskih jedinica moguće je hlađenje do -20°C) </t>
  </si>
  <si>
    <t xml:space="preserve">Raspon temperatura u kojem je moguće grijanje: -25°C do +25°C </t>
  </si>
  <si>
    <t>VANJSKA JEDINICA</t>
  </si>
  <si>
    <t>Šifra učina HP 12</t>
  </si>
  <si>
    <t xml:space="preserve">Učin hlađenja kW 33,50 </t>
  </si>
  <si>
    <t xml:space="preserve">Potrošnja energije (min./nom./maks.) kW  9,77 </t>
  </si>
  <si>
    <t>Koeficijent energetske učinkovitosti pri</t>
  </si>
  <si>
    <t>djelomičnoj opterećenosti @ 80 %/60%/40 %</t>
  </si>
  <si>
    <t xml:space="preserve">W/W  4,4 - 5,5 - 6,8 </t>
  </si>
  <si>
    <t>Minimalni sezonski koeficijent energetske</t>
  </si>
  <si>
    <t xml:space="preserve">učinkovitosti  SEER  5,94 </t>
  </si>
  <si>
    <t xml:space="preserve">Radna struja A  15,46 </t>
  </si>
  <si>
    <t>Učin grijanja kW  33,50</t>
  </si>
  <si>
    <t xml:space="preserve">Potrošnja energije (min./nom./maks.) kW  8,70 </t>
  </si>
  <si>
    <t xml:space="preserve">W/W  4,6 - 5,2 - 5,5 </t>
  </si>
  <si>
    <t xml:space="preserve">učinkovitosti SCOP 3,71 </t>
  </si>
  <si>
    <t xml:space="preserve">Radna struja A  13,80 </t>
  </si>
  <si>
    <t>Maksimalni Protok zraka m³/h 12200</t>
  </si>
  <si>
    <t xml:space="preserve">Vanjski statički tlak Pa 50 </t>
  </si>
  <si>
    <t>Maksimalna razina zvučnog tlaka</t>
  </si>
  <si>
    <t xml:space="preserve">(niska/srednja/visoka) dB(A) 60 </t>
  </si>
  <si>
    <t xml:space="preserve">(niska/srednja/visoka) dB(A) 62 </t>
  </si>
  <si>
    <t xml:space="preserve">Maksimalna razina zvučne snage dB(A) 80,0 </t>
  </si>
  <si>
    <t xml:space="preserve">Maksimalna razina zvučne snage dB(A)  82,0 </t>
  </si>
  <si>
    <t>Minimalni broj kompresora: 2</t>
  </si>
  <si>
    <t>Vrsta kompresora: Twin rotary scroll</t>
  </si>
  <si>
    <t xml:space="preserve">Promjer cijevi za tekućinu mm (col) 12,7 (½) </t>
  </si>
  <si>
    <t>Promjer cijevi plinske faze mm (col) 28,6 (1 1/8) )</t>
  </si>
  <si>
    <t xml:space="preserve">Promjer cijevi za vrući plin mm (col)  19,1 (¾) </t>
  </si>
  <si>
    <t xml:space="preserve">Promjer cijevi za izjednačenje ulja mm (col) 9,5 (3/8) </t>
  </si>
  <si>
    <t>Radno područje za vanjsku temperaturu</t>
  </si>
  <si>
    <t xml:space="preserve">(min. – maks.) °C -15 / +46 </t>
  </si>
  <si>
    <t>(min. – maks.) °C -25 / +25 -</t>
  </si>
  <si>
    <t xml:space="preserve">Strujno napajanje V/Ph+N/Hz 380-415/3/50 </t>
  </si>
  <si>
    <t>Preporučeni osigurač 3x 25A</t>
  </si>
  <si>
    <t xml:space="preserve">Duljina cjevovoda, (maks.) m 300 </t>
  </si>
  <si>
    <t xml:space="preserve">Visinska razlika (maks.) m 90 </t>
  </si>
  <si>
    <t xml:space="preserve">Radna tvar R410A </t>
  </si>
  <si>
    <t>Šifra učina HP 16</t>
  </si>
  <si>
    <t xml:space="preserve">Učin hlađenja kW 45,00 </t>
  </si>
  <si>
    <t xml:space="preserve">Potrošnja energije (min./nom./maks.) kW  13,93 </t>
  </si>
  <si>
    <t xml:space="preserve">W/W  4,2 - 5,5 - 7,0 </t>
  </si>
  <si>
    <t>Minimalni Sezonski koeficijent energetske</t>
  </si>
  <si>
    <t xml:space="preserve">učinkovitosti SEER  5,72 </t>
  </si>
  <si>
    <t xml:space="preserve">Radna struja A  21,81 </t>
  </si>
  <si>
    <t>Učin grijanja kW  45,00</t>
  </si>
  <si>
    <t xml:space="preserve">Potrošnja energije (min./nom./maks.) kW  12,20 </t>
  </si>
  <si>
    <t xml:space="preserve">W/W  4,4 - 5,1 - 5,3 </t>
  </si>
  <si>
    <t xml:space="preserve">učinkovitosti SCOP 3,50 </t>
  </si>
  <si>
    <t xml:space="preserve">Radna struja A  19,14 </t>
  </si>
  <si>
    <t>Maksimalni Protok zraka m³/h 17300</t>
  </si>
  <si>
    <t>Maksnimalna razina zvučnog tlaka</t>
  </si>
  <si>
    <t xml:space="preserve">(niska/srednja/visoka) dB(A) 61 </t>
  </si>
  <si>
    <t xml:space="preserve">Maksimalna razina zvučne snage dB(A) 83,0 </t>
  </si>
  <si>
    <t xml:space="preserve">Maksmialna razina zvučne snage dB(A)  84,0 </t>
  </si>
  <si>
    <t xml:space="preserve">Promjer cijevi za tekućinu mm (col) 19,1 (3/4) </t>
  </si>
  <si>
    <t xml:space="preserve">Promjer cijevi za vrući plin mm (col)  22,2 (7/8) </t>
  </si>
  <si>
    <t>Preporučeni osigurač 3x 32A</t>
  </si>
  <si>
    <t>Šifra učina HP 20</t>
  </si>
  <si>
    <t xml:space="preserve">Učin hlađenja kW 56,00 </t>
  </si>
  <si>
    <t xml:space="preserve">Potrošnja energije (min./nom./maks.) kW  18,60 </t>
  </si>
  <si>
    <t xml:space="preserve">W/W  3,7 - 4,6 - 5,7 </t>
  </si>
  <si>
    <t xml:space="preserve">učinkovitosti SEER  5,64 </t>
  </si>
  <si>
    <t xml:space="preserve">Radna struja A  29,18 </t>
  </si>
  <si>
    <t>Učin grijanja kW  56,00</t>
  </si>
  <si>
    <t xml:space="preserve">Potrošnja energije (min./nom./maks.) kW  15,91 </t>
  </si>
  <si>
    <t xml:space="preserve">W/W  4,1 - 4,6 - 5,0 </t>
  </si>
  <si>
    <t xml:space="preserve">učinkovitosti SCOP 3,59 </t>
  </si>
  <si>
    <t xml:space="preserve">Radna struja A  24,68 </t>
  </si>
  <si>
    <t>Maksimalni Protok zraka m³/h 17900</t>
  </si>
  <si>
    <t>Preporučeni osigurač A3x 40</t>
  </si>
  <si>
    <t>Prijevoz naprijed navedene opreme, materijala i alata na gradilište, te povrat alata i eventualno preostalog materijala na skladište izvođača. Unošenje teških predmeta (Dizalice topline, cijevi, ...)</t>
  </si>
  <si>
    <t>Montaža cjelokupne opreme i instalacije do pune pogonske sposobnosti uključivo:
-ispitivanje na tlak i nepropusnost
-puštanje u pogon
-potrebna mjerenja mikroklime
-probni rad
-davanje uputa za rad i održavanje</t>
  </si>
  <si>
    <t>VANJSKE JEDINICE</t>
  </si>
  <si>
    <t>VANJSKE JEDINICE UKUPNO</t>
  </si>
  <si>
    <t>UNUTARNJE JEDINICE</t>
  </si>
  <si>
    <t>Samostojeća parapetna jedinica , s izdržljivom plastičnom maskom u bijeloj boji . Promjenjiv izlaz za zrak na gornjoj i donjoj strani jedinice; i u režimu grijanja i u režimu hlađenja postoje sljedeće mogućnosti: zrak se ispuhuje samo dolje ili samo gore, ili dolje i gore zajedno. U specijalnom modu rada u povećava se temperatura ispuhivanja, uz istodobno smanjenje količine zraka. Na taj se način postiže vrlo ugodan ugođaj. Pritom radi samo ispuhivanje dolje. Lagan pristup do filtra za prašinu koji se može izvaditi i zamijeniti, preko rešetke za usis zraka koja se može lagano otvoriti. Univerzalni ovjes jedinice na zid pomoću montažne ploče. Priključci cijevi mogu biti alternativno prema otraga, bočno ili prema gore. Vrlo tihi visokoučinkoviti tangencijalni ventilator, toplinski izolirana, dvostruka plastična kadica za kondenzat s prethodno montiranom, toplinski izoliranom gipkom cijevi za odvod kondenzata.</t>
  </si>
  <si>
    <t>Isparivač/ukapljivač</t>
  </si>
  <si>
    <t xml:space="preserve">Visokoučinkoviti ukapljivač/isparivač, optimiziran za radni medij R410A, jamči svojom kompaktnom izvedbom vrlo mali sadržaj radnog medija. </t>
  </si>
  <si>
    <t xml:space="preserve">Specijalno profilirane aluminijske lamele omogućuju vrlo veliku energetsku učinkovitost. </t>
  </si>
  <si>
    <t xml:space="preserve">Ventilator s trofaznim motorom, 3 brzine, direktno pogonjen, uležišten tako da ne dolazi do vibracija, statički i dinamički izbalansiran, s novo razvijenim ventilatorskim lopaticama, omogućuje još veći protok zraka uz istodobno smanjenje emisije buke.  </t>
  </si>
  <si>
    <t>Mikroprocesorska regulacija</t>
  </si>
  <si>
    <t xml:space="preserve">Mikroprocesorska regulacija upravlja elektroničkim impulsnim ventilom (PMV) s 1500 odnosno 2000 impulsa. Time je omogućena regulacija učinka ovisno o opterećenju i optimalno iskorištenje visokoučinkovitog izmjenjivača topline u svim rasponima učinka. </t>
  </si>
  <si>
    <t>Termistori za PID-regulaciju: senzor za povratni zrak, senzor za regulaciju pregrijavanja u režimu hlađenja i za regulaciju pothlađenja u režimu grijanja, te senzor za optimizaciju procesa.</t>
  </si>
  <si>
    <t xml:space="preserve">Osnovne funkcije jedinice mogu se alternativno podešavati preko infracrvenog daljinskog upravljača, žičanog daljinskog upravljača, centralnog daljinskog upravljača ili sustava upravljanja objektima. Još šira konfiguracija moguća je preko žičanog daljinskog upravljača. </t>
  </si>
  <si>
    <t>Moguć je rad u nuždi bez infracrvenog daljinskog upravljača kao i u slučaju njegova gubitka te automatsko ponovno pokretanje u zadnjem režimu rada nakon nestanka struje (konfigurira se na licu mjesta).</t>
  </si>
  <si>
    <t>Učinak hlađenja * kW  2,20</t>
  </si>
  <si>
    <t>Učinak grijanja * kW 2,50</t>
  </si>
  <si>
    <t>Količina zraka m³/h 510</t>
  </si>
  <si>
    <t>Razina zvučnog tlaka ** dB(A) 38/26</t>
  </si>
  <si>
    <t>Snaga motora ventilatora (W) 41</t>
  </si>
  <si>
    <t>Rubni priključak za plinski – tekući medij col 3/8 - 1/4</t>
  </si>
  <si>
    <t>Odvod kondenzata 16 (PVC-cijev)</t>
  </si>
  <si>
    <t>Strujno napajanje V/Ph/Hz 220-240/1/50</t>
  </si>
  <si>
    <t>Strujno napajanje kW 0,021</t>
  </si>
  <si>
    <t>Učinak hlađenja * kW  2,80</t>
  </si>
  <si>
    <t>Učinak grijanja * kW 3,20</t>
  </si>
  <si>
    <t>Učinak hlađenja * kW  3,60</t>
  </si>
  <si>
    <t>Učinak grijanja * kW 4,00</t>
  </si>
  <si>
    <t>Količina zraka m³/h 552</t>
  </si>
  <si>
    <t>Razina zvučnog tlaka ** dB(A) 40/29</t>
  </si>
  <si>
    <t>Strujno napajanje kW 0,025</t>
  </si>
  <si>
    <t>Učinak hlađenja * kW  4,50</t>
  </si>
  <si>
    <t>Učinak grijanja * kW 5,00</t>
  </si>
  <si>
    <t>Količina zraka m³/h 624</t>
  </si>
  <si>
    <t>Razina zvučnog tlaka ** dB(A) 43/31</t>
  </si>
  <si>
    <t>Rubni priključak za plinski – tekući medij col 1/2 - 1/4</t>
  </si>
  <si>
    <t>Strujno napajanje kW 0,034</t>
  </si>
  <si>
    <t>Učinak hlađenja * kW  5,60</t>
  </si>
  <si>
    <t>Učinak grijanja * kW 6,30</t>
  </si>
  <si>
    <t>Količina zraka m³/h 726</t>
  </si>
  <si>
    <t>Razina zvučnog tlaka ** dB(A) 47/34</t>
  </si>
  <si>
    <t>Strujno napajanje kW 0,052</t>
  </si>
  <si>
    <t>Težina kg 17</t>
  </si>
  <si>
    <t>Hlađenje serverske prostorije</t>
  </si>
  <si>
    <t>Dobava  INVERTER rashladnog kondenzatorsko / kompresorskog sustava za hlađenje i grijanje, koji obvezatno mora imati automatski restart po prekidu i ponovnom uspostavljanju napajanja s mikroprocerskom regulacionom automatikom i elektronskim ekspanzijskim ventilom (dizalica topline) "Split" izvedbe, koja se sastoji od jedne do četiri unutarnje i jedne vanjske jedinice. Uređaji mogu hladiti i grijati pri vrlo niskim vanjskim temperaturama -15° C.</t>
  </si>
  <si>
    <t xml:space="preserve">Učin hlađenja kW  8,00 </t>
  </si>
  <si>
    <t>Potrošnja energije (min./nom./maks.) kW  -</t>
  </si>
  <si>
    <t xml:space="preserve">Koeficijent energetske učinkovitosti EER W/W  3,10 </t>
  </si>
  <si>
    <t xml:space="preserve">učinkovitosti SEER  6,10 </t>
  </si>
  <si>
    <t xml:space="preserve">Razred energetske učinkovitosti A++ </t>
  </si>
  <si>
    <t xml:space="preserve">Učin grijanja kW 9,00 </t>
  </si>
  <si>
    <t xml:space="preserve">Raspon učinka grijanja (min. – maks.) kW  1,6 - 9,90 </t>
  </si>
  <si>
    <t xml:space="preserve">Koeficijent energetske učinkovitosti COP W/W  3,40 </t>
  </si>
  <si>
    <t xml:space="preserve">učinkovitosti SCOP  4,60 </t>
  </si>
  <si>
    <t>Razred energetske učinkovitosti A++</t>
  </si>
  <si>
    <t xml:space="preserve">(min. – maks.) °C -15 / +15 </t>
  </si>
  <si>
    <t>Strujno napajanje V/Ph+N/Hz 220-240/1/50</t>
  </si>
  <si>
    <t>Preporučeni osigurač A -</t>
  </si>
  <si>
    <t xml:space="preserve">UNUTARNJA JEDINICA </t>
  </si>
  <si>
    <t xml:space="preserve">Protok zraka max. m³/h  2900 </t>
  </si>
  <si>
    <t>Razina zvučnog tlaka</t>
  </si>
  <si>
    <t xml:space="preserve">(niska/srednja/visoka) dB(A)  30/38/42 </t>
  </si>
  <si>
    <t xml:space="preserve">(niska/srednja/visoka) dB(A) 30/38/42 </t>
  </si>
  <si>
    <t xml:space="preserve">VANJSKA JEDINICA  </t>
  </si>
  <si>
    <t xml:space="preserve">(niska/srednja/visoka) dB(A) 51 </t>
  </si>
  <si>
    <t xml:space="preserve">(niska/srednja/visoka) dB(A)  55 </t>
  </si>
  <si>
    <t xml:space="preserve">Promjer cijevi plinske faze mm (col) 15,9 (5/8) </t>
  </si>
  <si>
    <t>Promjer cijevi za tekućinu mm (col)  9,5 (3/8)</t>
  </si>
  <si>
    <t>Duljina cjevovoda (min.) m  5</t>
  </si>
  <si>
    <t>Duljina cjevovoda, (maks.) m 50</t>
  </si>
  <si>
    <t>Visinska razlika (maks.) m 30</t>
  </si>
  <si>
    <t xml:space="preserve">Tip kompresora Twin-Rotary </t>
  </si>
  <si>
    <t xml:space="preserve">Radna tvar R32 </t>
  </si>
  <si>
    <t>Predizolirane bakrene cijevi u kolutu za freonsku instalaciju plinske i tekuće faze namijenjene za rashladni medij R-32 u kompletu sa spojnicama, koljenima te pripadajućim potrebnim ovjesnim materijalom. Cijevi moraju biti odmašćene, očišćene i osušene prije ugradnje.</t>
  </si>
  <si>
    <t>UNUTARNJE JEDINICE UKUPNO</t>
  </si>
  <si>
    <t>REGULACIJA</t>
  </si>
  <si>
    <t>REGULACIJA UKUPNO</t>
  </si>
  <si>
    <t>ŽIČANI DALJINSKI UPRAVLJAČ ZA  VRF UNUTARNJE JEDINICE</t>
  </si>
  <si>
    <t xml:space="preserve"> žičani daljinski upravljač, za nadžbuknu montažu, može se skladno uklopiti u svaki interijer. Daljinski upravljač opremljen preglednim LC displejom s pozadinskim osvjetljenjem, ergonomskim rasporedom tipaka, tipkovnim prečacima (hot-keys) za još jednostavnije upravljanje, omogućuje intuitivno upravljanje unutarnjim jedinicama ili jednom unutarnjom jedinicom. Višejezično vođenje kroz izbornik (na raspolaganju je 8 jezika) omogućuje brzo podešavanje regionalnog jezika. Tipke za promjenu zadanih vrijednosti i za uključivanje i isključivanje jedinice mogu se pokretati lagano i direktno. Temperatura se registrira alternativno preko temperaturnog senzora u daljinskom upravljaču, preko temperaturnog senzora (s tvorničkom postavkom) instaliranog u unutarnjoj jedinici ili preko daljinskog temperaturnog senzora kao opcije. Displej koji je pregledno raščlanjen, obavještava o režimima rada, dijagnozi sustava s kodovima kvara, o timeru i intervalima između pojedinih održavanja filtra.</t>
  </si>
  <si>
    <t xml:space="preserve">Postoji mogućnost da se pomoću samo jednog daljinskog upravljača upravlja s maksimalno osam unutarnjih jedinica kao grupom. Na jednu unutarnju jedinicu odnosno grupu unutarnjih jedinica mogu se priključiti dva ravnopravna daljinska upravljača. Priključni kabel mora biti izveden kao dvožilni kabel bez polariteta i on se može položiti u maksimalnoj dužini od 500 metara. Priključak na daljinski upravljač izvodi se preko vijčanih stezaljki.  </t>
  </si>
  <si>
    <t>Ovaj daljinski upravljač opremljen je tjednim timerom.</t>
  </si>
  <si>
    <t>Sljedeće funkcije mogu se izvesti i podesiti preko daljinskog upravljača:</t>
  </si>
  <si>
    <t>-UKLJ/ISKLJ jedinica i podešavanje zadane vrijednosti za trenutni režim rada bez otvaranja zaštitnog poklopca</t>
  </si>
  <si>
    <t xml:space="preserve">-izbor režima rada tj. grijanja, hlađenja, odvlaživanja, ventilacije i automatskog prebacivanja grijanje/hlađenje </t>
  </si>
  <si>
    <t>-prethodni izbor broja okretaja ventilatora, ovisno o unutarnjoj jedinici, uz maksimalno tri fiksna broja okretaja ili automatski regulirani broj okretaja</t>
  </si>
  <si>
    <t>-podešavanje lamela za vođenje zraka u fiksni položaj ili njihanje</t>
  </si>
  <si>
    <t>-podešavanje režima štednje energije kod SDI jedinica serije 4 između 50-100% učinka jedinice</t>
  </si>
  <si>
    <t>-aktiviranje funkcije zaštite od smrzavanja kod SDI jedinica serije 4</t>
  </si>
  <si>
    <t xml:space="preserve">  (start režima grijanja kod pada sobne temperature ispod 8°C)</t>
  </si>
  <si>
    <t>-programibilni 7-dnevni tjedni timer ili timer za 168 sati</t>
  </si>
  <si>
    <t>-podešavanje normalnog režima rada ili timer režima rada</t>
  </si>
  <si>
    <t xml:space="preserve">-prikaz pogrešne funkcije jedinice preko koda kvara na displeju </t>
  </si>
  <si>
    <t xml:space="preserve">-prikaz intervala između pojedinih čišćenja filtra </t>
  </si>
  <si>
    <t>-žičanim daljinskim upravljačem moguća je šira konfiguracija unutarnjih jedinica; pozvati se mogu najvažnije vrijednosti sustava</t>
  </si>
  <si>
    <t>-može se ispitati povijest alarma za zadnja četiri kvara</t>
  </si>
  <si>
    <t xml:space="preserve">Pomoću funkcije 7-dnevnog tjednog timera moguće je po danu programirati do 8 vremena uključivanja. Sadržana je funkcija podešavanja praznika. </t>
  </si>
  <si>
    <t>Po svakom vremenu uključivanja moguću je programirati sljedeće parametre:</t>
  </si>
  <si>
    <t>-rad (start/stop)</t>
  </si>
  <si>
    <t>-režim rada (automatika, grijanje, hlađenje, ventilacija, odvlaživanje)</t>
  </si>
  <si>
    <t>-temperatura (raspon 18-29°C te funkcija zaštite od smrzavanja 8°C kod SDI-jedinica serije 4)</t>
  </si>
  <si>
    <t>-režim rada štednje energije (ograničenje učinka na 75% ili 50% učinka jedinice kod SDI-jedinica serije 4)</t>
  </si>
  <si>
    <t>-blokada tipaka (blokada tipaka ON/OFF, MODE i/ili TEMPERATURA)</t>
  </si>
  <si>
    <t>CENTRALNI DALJINSKI UPRAVLJAČ SMART MANEGER S ANALIZOM PODATAKA</t>
  </si>
  <si>
    <t>kontroler, ekrana osjetljivog na dodir idealno je prilagođen za male ili velike zgrade u kojima je potrebno nadziranje i upravljanje energijom.</t>
  </si>
  <si>
    <t>Povezivanje putem  središnje upravljačke mreže</t>
  </si>
  <si>
    <t>Moguće je spojiti do 256 unutarnjih jedinica, a nude nadzor energije, programiranje rasporeda i potpunu kontrolu funkcija</t>
  </si>
  <si>
    <t>Korisnički 7-inčni kapacitivni dodirni zaslon s različitim predlošcima i jezicima</t>
  </si>
  <si>
    <t>Zakazivanje i izvještavanje s praćenjem potrošnje energije i opterećenja sustava, čak i ako sustav nije opremljen brojilom snage</t>
  </si>
  <si>
    <t>Može se povezati s računalom radi jednostavnog daljinskog upravljanja putem web sučelja</t>
  </si>
  <si>
    <t>Centralni upravljač za sustav Poliklinike</t>
  </si>
  <si>
    <t>Mogućnost upravljanja s do 32 unutarnje jedinice putem mobilne aplikacije na smarphone-u ili tabletu.</t>
  </si>
  <si>
    <t>Za rad sustava potreban Internet.</t>
  </si>
  <si>
    <t>Upravljanje svim funkcijama svake unutarnje jedinice te tajmerskom funkcijom.</t>
  </si>
  <si>
    <t>Montaža navedene opreme do potpune pogonske i funkcionalne gotovosti, uključivo primopredaju, potrebne ateste, upute za rukovanje i obuku osoblja, te jamstvene listove. Izrada dokumentacije izvedenog stanja.</t>
  </si>
  <si>
    <t>k</t>
  </si>
  <si>
    <t>BR.ST.</t>
  </si>
  <si>
    <t>STAVKA</t>
  </si>
  <si>
    <t>MJERA</t>
  </si>
  <si>
    <t>KOLIČINA</t>
  </si>
  <si>
    <t>JED.CIJENA</t>
  </si>
  <si>
    <t>UKUPNA CIJENA</t>
  </si>
  <si>
    <t>A.</t>
  </si>
  <si>
    <t>PRIPREMNO - ZAVRŠNI RADOVI</t>
  </si>
  <si>
    <t>NAPOMENA:</t>
  </si>
  <si>
    <t xml:space="preserve">Investitor stavlja, sukladno projektnoj dokumentaciji i pravomoćnoj građevnoj dozvoli, glavnom izvođaču radova bez naknade privremeno na raspolaganje teren za uređenje gradilišta u potrebnom obimu ili shodno lokalnim uvjetima, čije uređenje izvođač provodi u svemu prema istom, odnosno prema stavkama u nastavku. </t>
  </si>
  <si>
    <t>Sve radove obavezno izvesti u svemu prema važećem pravilniku ZNR i ZOP, uz obavezno poštivanje svih mjera propisanih istim.</t>
  </si>
  <si>
    <t>Ovo se posebno odnosi na adekvatno obilježavanje i zaštitu iskopa, raznih denivelacija i rubova konstrukcije i ploča u fazi izvođenja radova, propadališta dizala, šahtova, revizijskih okana i sl., odnosno na održavanje i odgovarajuću signalizaciju svih privremenih transportnih i komunikacijskih pravaca gradilišta, kao i spoja na javno-prometnu površinu, u svemu prema dolje navedenim elaboratima, do tehničkog pregleda i primopredaje objekta investitoru.</t>
  </si>
  <si>
    <t>Također svi djelatnici se moraju pridržavati svih gore navedenih mjera, uz zadovoljenje svih traženih mjera prema KOORDINATORU 2 u fazi izvođenja radova.</t>
  </si>
  <si>
    <t>NAPOMENA:
PRIPREMNE RADOVE U POTPUNOSTI KOORDINIRATI SA RADOVIMA RUŠENJA I DEMONTAŽE I U KORDINACIJI SA NADLEŽNIM PREDSTAVNIKOM GZZZSKP; SVE ZAŠTITE PROVESTI NA NAČIN DA SE ZADRŽAVAJU U POTPUNOSTI STUBIŠTA I PRIPADAJUĆA OPREMA INTERIJERA (NAGAZNE PLOČE, RUKOHVATI, PODNE OBLOGE I STOLARIJA) I SL.</t>
  </si>
  <si>
    <t>Ograda oko gradilišta.</t>
  </si>
  <si>
    <t>Neprovidna ograda visine prema Zakonu o gradnji i zaštiti na radu biti će postavljena u toku građenja.</t>
  </si>
  <si>
    <t>Izvedba pripremnih radova - elaborat organizacije gradilišta.</t>
  </si>
  <si>
    <t>Prije uređenja gradilišta treba  napraviti nacrt (plan) uređenja gradilišta i predočiti investitoru na odobrenje. Pri tom treba uzeti u obzir da se ne sprečavaju eventualni radovi izmjere, posebice iskolčenja i provjere granica ulica, puteva i građevine.</t>
  </si>
  <si>
    <t>Prije početka radova izvođač se mora informirati o prolazu vodova, kablove itd. (nadzemno i podzemno), te pravodobno zatražiti sva potrebna premještanja. U slučaju dvojbe izvođač je u obvezi zatražiti utvrđivanje točnih trasa instalacija.</t>
  </si>
  <si>
    <t>Radove je obvezan izvršiti izvoditelj radova prije nego pristupi izvođenju, a isti mora imati posebno istaknute pozicije kranovi i kranski uređaji (osim mobilnih kranova), miješalica i silosa, odnosno transportnih uređaja, uključivo i tehničke parametre vezane uz iste - maksimalnu visinu, istak (krak) i potporno opterećenje.</t>
  </si>
  <si>
    <t>Također nevezano na terminski plan izvođenja radova, izvođač je u obvezi pravovremeno informirati investitora o namjeravanom micanju uređenja gradilišta ili bitnih dijelova istog.</t>
  </si>
  <si>
    <t>Gradilište mora biti uređeno sukladno odredbama Zakona o zaštiti na radu sukladno elaboratu uređenja gradilišta.</t>
  </si>
  <si>
    <t>a</t>
  </si>
  <si>
    <t>ELABORAT ORGANIZACIJE GRADILIŠTA SA PRIPADNIM SHEMAMA</t>
  </si>
  <si>
    <t>b</t>
  </si>
  <si>
    <t>izvođač je dužan nabaviti i postaviti kontejnere (kancelarije) za potrebe vođenja gradilišta i koordinacije (1 dvostruki) sa priključkom na Internet i elektro gradilišnu mrežu te osiguranim namještajem (stol i stolice za sastanke + 2 dodatna radna mjesta s ormarem za dokumentaciju) s klimatizacijom/grijanjem.</t>
  </si>
  <si>
    <t>Kontejneri se moraju čistiti min. 1x tjedno.</t>
  </si>
  <si>
    <t>Gore navedena oprema će biti na gradilištu prema ugovorenom roku građenja.</t>
  </si>
  <si>
    <t>Natpisna ploča sa podacima o građevini.</t>
  </si>
  <si>
    <r>
      <t xml:space="preserve">Montirati ploču s podacima o građevini, investitoru, odobrenju za građenje, projektantu, nadzoru i izvoditeljima radova. Uklanjanje ploče po dovršetku radova uključeno u cijenu. </t>
    </r>
    <r>
      <rPr>
        <b/>
        <sz val="8"/>
        <rFont val="Arial"/>
        <family val="2"/>
      </rPr>
      <t/>
    </r>
  </si>
  <si>
    <t>Natpisna ploče mora sadržavati sve podatke propisane Zakonom o gradnji (NN 153/13, NN 20/17, NN 39/19 i NN 125/19), članak 134., stavak 4.</t>
  </si>
  <si>
    <t>Preostale ploče i natpisi prema smjernicama ZNR, sastavni su dio izvođenja organizacije, te se kao takve ne obračunavaju posebno.</t>
  </si>
  <si>
    <t xml:space="preserve">Formiranje gradilišnog razvodnog ormara i instalacija jake struje. </t>
  </si>
  <si>
    <t>U stavku uključiti dobavu i postavu svih elemenata potrebnih za ispravno funkcioniranje GRO za potrebe gradilišta, kao i razvodnih ormara jake struje. Izvesti u svemu prema pravilima struke i važećim propisima. Uključivo i trošak agregata, ukoliko je isti potreban.</t>
  </si>
  <si>
    <r>
      <t>Stavka uključuje osiguranje, odnosno prilagođavanje postojećeg priključka zahtjevima gradilišta, u svemu prema smjernicama distributivnog poduzeća, a isto se odnosi na način izvedbe, profile kabela, razvodni ormar sa brojilom</t>
    </r>
    <r>
      <rPr>
        <b/>
        <sz val="8"/>
        <rFont val="Arial"/>
        <family val="2"/>
        <charset val="238"/>
      </rPr>
      <t xml:space="preserve"> sa svim pripadnim elementima koje je dužan izvesti izvođač.</t>
    </r>
  </si>
  <si>
    <t>Radove izvodi isključivo ovlašteno poduzeće, odnosno osoba sa odgovarajućim certifikatom.</t>
  </si>
  <si>
    <t>Kompletan priključak i pripadne ormare urediti, održavati a nakon završetka gradnje ukloniti privremeni priključak gradilišta na električnu mrežu.  Glavni razvodni ormar (GRO), kao i eventualno potrebni ostali razvodni ormari (RO) na gradilištu, moraju obavezno biti atestirani od ovlaštene institucije, te propisno označeni i zaštićeni. Priključkom će se koristiti svi Izvođači sukladno ugovornim odnosima o podmirenju troškova energenata.</t>
  </si>
  <si>
    <t>U cijenu uključiti ručni transport i utovar, te potpuno otklanjanje viška materijala i odvoz na deponij udaljen do 20km od gradilišta, zajedno sa plaćanjem svih pristojbi.</t>
  </si>
  <si>
    <t>Kompletan rad i materijal.</t>
  </si>
  <si>
    <t>Izvedba gradilišnog priključka vode i odvodnje.</t>
  </si>
  <si>
    <t>Izvesti spajanjem na postojeći priključak vode (ukoliko isti postoji), van zone zahvata odgovarajućim crijevima i po potrebi prilagodbama na cijevnom razvodu instalacije, na način da se uvede još jedan priključak sa odgovarajućom slavinom, te ugradnjom pripadnih kutnih ventila, kliznih spojnica i sl. Po potrebi se ugrađuje i odgovarajući atestirani vodomjer.</t>
  </si>
  <si>
    <t>Urediti, održavati a nakon završetka gradnje ukloniti. Način izvedbe i profil priključka vode i odvodnje izvesti sukladno uvjetima nadležnog distributivnog poduzeća. Priključkom će se koristiti svi izvođači sukladno ugovornim odnosima o podmirenju troškova energenata.</t>
  </si>
  <si>
    <t>Privremeni priključak na vodu izvesti na način koji osigurava zaštitu od smrzavanja u zimskim uvjetima korištenja, što je uključeno u cijenu.</t>
  </si>
  <si>
    <t>Zaštita postojeće stolarije i elemenata opreme interijera i eksterijera koji se zadržavaju.</t>
  </si>
  <si>
    <t>Stavka obuhvaća zaštitu kompletno vanjske stolarije vrata, prozora i stijena uz zonu izvođenja radova. Stolarija se štiti lijepljenjem DVOSTRUKOG SLOJA VALOVITOG KARTONA NA STAVKE NEPROVIDNIH VRATA, ODNOSNO DVOSTRUKOG REDA PVC PROZIRNE FOLIJE 0,1mm (ne folije za soboslikarsko ličilačke radove) po plohi vratnih /prozorskih krila i pripadnih dovratnika /doprozornika.</t>
  </si>
  <si>
    <t>Foliju i karton lijepiti UV stabilnom trakom.</t>
  </si>
  <si>
    <t>Zaštita se izvodi kompletno na svim površinama u zoni izvođenja zahvata.</t>
  </si>
  <si>
    <t>DVOSTRUKI SLOJ PVC TRANSPARENTNE FOLIJE</t>
  </si>
  <si>
    <t>m2</t>
  </si>
  <si>
    <t>DVOSTRUKI SLOJ VALOVITOG KARTONA</t>
  </si>
  <si>
    <t>c</t>
  </si>
  <si>
    <t>DVOSTRUKI SLOJ VALOVITOG KARTONA I DVOSTRUKI SLOJ PUNE PVC FOLIJE - VRATA STUBIŠTA I HODNIKA</t>
  </si>
  <si>
    <t>d</t>
  </si>
  <si>
    <t>DVOSTRUKI PLOJ PVC DEBELE TRANSPARENTE FOLIJE, SA MEĐUSLOJEM TRANSPORTNIH SPUŽVICA - ZAŠTITA OD OŠTEĆENJA ZA SVE ELEMENTE INTERIJERA I EKSTERIJERA KOJI SE ZADRŽAVA PREMA IZVIDU "IN SITU" I ODREDBAMA SLUŽBENOG PREDSTAVNIKA GZZZSKP</t>
  </si>
  <si>
    <t>Detektiranje nefunkcionalnih dimnjaka.</t>
  </si>
  <si>
    <t>Stavka obuhvaća detektiranje nefunkcionalnih dimnjaka u suglasnosti s investitorima, čišćenje cijelog dimnjaka po visini, te čišćenje pete dimnjaka od čestica (ustajala garež, prašina i veči komadi).</t>
  </si>
  <si>
    <t>Stavka se izvodi u dogovoru sa nadzornim inženjerom. Obračun po kom nefunkcionalnog dimnjaka, duljine do 23,00m'.</t>
  </si>
  <si>
    <t>Izvesti otpajanje elektroenergetskog priključka prije početka rušenja. Uključivo prilikom ovih radova obavezno konzultiranje predstavnika HEP-a.</t>
  </si>
  <si>
    <t>Obračun prema broju kompletnih priključaka na infrastrukturu.</t>
  </si>
  <si>
    <t>Izvođenje prekida (umrtvljivanja /otpajanja) svih postojećih priključaka na javnu infrastrukturu.</t>
  </si>
  <si>
    <t>Stavka podrazumjeva umrtvljenje priključaka (vodovod, telefon, kanalizacija i sl.) prije početka rušenja i iskopa. Uključivo prilikom ovih radova obavezno konzultiranje predstavnika komunalnih poduzeća.</t>
  </si>
  <si>
    <t>VODOVOD</t>
  </si>
  <si>
    <t>ODVODNJA</t>
  </si>
  <si>
    <t>PLIN</t>
  </si>
  <si>
    <t>SLABA STRUJA - TELEFON</t>
  </si>
  <si>
    <t>PRIPREMNO-ZAVRŠNI RADOVI UKUPNO</t>
  </si>
  <si>
    <t>JEDNAKOVRIJEDNO</t>
  </si>
  <si>
    <t>RUŠENJA, DEMONTAŽE I ČIŠĆENJA</t>
  </si>
  <si>
    <t>Prije početka radova, izvođač je obavezan postaviti i instalirati sve privremene objekte, zaštitne ograde, opremu i instalacije potrebne za normalno izvođenje radova te iste ukloniti s gradilišta nakon završetka radova.</t>
  </si>
  <si>
    <t>Privremeni objekti, ograde, zaštita i oprema pored ostalog obuhvaća uređenje pristupa, privremeno ograđivanje prostora koji mogu poslužiti za odlaganje materijala, doprema i postava građevinskih dizala, ljestvi i penjalice, ograde, zaštitne ograde, skele, platforme, oznake, protupožarnu opremu i sve ostalo potrebno za brzo i sigurno odvijanje rušenja.</t>
  </si>
  <si>
    <t>U postupku rušenja – uklanjanja postojećih građevina rad mora biti organiziran tako da se poštuju svi propisi zaštite na radu, a izvršioci – djelatnici moraju biti upoznati s njima i primjenjivati ih u potpunost.</t>
  </si>
  <si>
    <t>Također nastavno na prethodnu grupu radova, sav materijal nastao kao posljedica rušenja sortirati će se na parceli prema vrsti materijala.</t>
  </si>
  <si>
    <t>Posebno će se odvojiti ambalažni otpad (papir, plastika, staklo, drvo i sl.) od šute i otpada građevinskog materijala (cigla, beton, crijep, ker. pločice i sl.). Sav otpadni materijal će se učestalo odvoziti sa lokacije na mjesta predviđena za
odlaganje pojedine vrste otpada i u reciklažna dvorišta.</t>
  </si>
  <si>
    <t>Zabranjeno je odvoziti otpad na mjesta koja za to nisu dozvoljena.</t>
  </si>
  <si>
    <t>Nakon rušenja i odvoza otpada i građevinske šute, parcela i zemljište se mora dovesti u uredno stanje, a sa ulične strane javna prometna površina se mora očistiti i dovesti u prvobitno stanje.</t>
  </si>
  <si>
    <t>Sav otpad prevozi se i odlaže sukladno propisima o otpadu i komunalnom redu.</t>
  </si>
  <si>
    <t>Faznost izvođenja radova rušenja i demontaže prilagoditi zahtjevima projekta konstrukcije, odnosno zahtjevima kampadnog podbetoniravanja temelja, te zahtjevima razupiranja konstrukcije u fazi izvođenja i sl.</t>
  </si>
  <si>
    <t>NAPOMENA:
SVA RUŠENJA I DEMONTAŽE IZVESTI NA NAČIN DA SE ZADRŽAVAJU U POTPUNOSTI STUBIŠTA I PRIPADAJUĆA OPREMA INTERIJERA (NAGAZNE PLOČE, RUKOHVATI, PODNE OBLOGE I STOLARIJA), FASADNA PLATNA SA
SVIM PROFILACIJAMA, UNUTARNJA VRIJEDNA STOLARIJA (KAO PODLOGA ZA IZRADU REPLIKE) I VANJSKA STOLARIJA, UZ MAKSIMALNU ZAŠTITU ISTIH KOJA SE PROVODI U OKVIRU GRUPE PRIPREMNIH RADOVA OVOG TROŠKOVNIKA.</t>
  </si>
  <si>
    <t>Ovi opći uvjeti mijenjaju se ili nadopunjuju opisom pojedine stavke troškovnika.</t>
  </si>
  <si>
    <t>e</t>
  </si>
  <si>
    <t>Ručno uklanjanje postojećih pregradnih i  nosivih zidova u poziciji izvedbe ojačanja - kompletno uklanjanje zidova konstrukcije.</t>
  </si>
  <si>
    <t>Zidovi pregradni i nosivi obostrano žbukani, u sanitarnim čvorovima i kuhinjama i sl. djelomično zidna keramika.</t>
  </si>
  <si>
    <t>Poduzeti sve mjere osiguranja stabilnosti postojeće konstrukcije prilikom uklanjanja dijelova ili cijelih zidova, podupiranja, skele i sl.</t>
  </si>
  <si>
    <t>Mjere osiguranja primjeniti na predmetne zidove i na konstruktivne i nekonstruktivne elemente na koje uklanjanje utječe, te su uključene u jediničnu cijenu rušenja, bez obzira na dulljinu raspona i visinu podpiranja. Maksimalna visina podupiranja do 350cm.</t>
  </si>
  <si>
    <t>Obračun po m3 uklonjenih zidova.</t>
  </si>
  <si>
    <t>f</t>
  </si>
  <si>
    <t>g</t>
  </si>
  <si>
    <t>KROVIŠTE POKROV</t>
  </si>
  <si>
    <t>Debljine međukatne konstrukcije i složenost u svemu prema specifikaciji.</t>
  </si>
  <si>
    <t>Prema potrebi osigurati uklanjanje u segmentima.</t>
  </si>
  <si>
    <t xml:space="preserve">Generalno stavke se uklanjanju prema sljedećim operativnim koracima (uz prethodnu organizaciju mjera osiguranja) za ručno uklanjanje uz strojnu pripomoć: </t>
  </si>
  <si>
    <t>-</t>
  </si>
  <si>
    <t>Ovisno o zatečenom stanju nakon uklanjanja slojeva podne /stropne međukatne konstrukcije izvođač će prilagoditi tehnologiju izvođenja, za optimalnu dinamiku i rad na maksimalno siguran način.</t>
  </si>
  <si>
    <t>Obračun po m2 kompletno uklonjene konstrukcije poda.</t>
  </si>
  <si>
    <t>Izrada rezova za nalijeganje elemenata nove konstruckije za postojeću konstrukciju.</t>
  </si>
  <si>
    <t>Stavka se izvodi kao razni šlicevi za ojačanja veznih greda i stupova, ušlicavanje za spojne veze postojeće konstrukcije i novih ab ploča, kako bi kasniji zahvat funkcionirao kao spregnuta konstrukcija.</t>
  </si>
  <si>
    <t>Izvoditi paralelno sa izradom ojačanja postojeće konstrukcije, uz napomenu kako svi elementi nove konstrukcije ostaju unutar postojeće konstrukcije - bez vidljivih povećanja gabarita na bilo koju stranu zidova. Rezanje provesti dijamantnim vidia dijamantnim priborom uz odgovarajuće vlaženje istih i odvodnju kompletnog viška vode.</t>
  </si>
  <si>
    <t>Uključivo sidrenje i sve potrebne predradnje prilikom izrade ukruta i ujačanja.</t>
  </si>
  <si>
    <t>Obračun po m' izvedenog šlica, odnosno po m3 uklonjenog ziđa.</t>
  </si>
  <si>
    <t>ŠLICEVI I BOČNA PODREZIVANJA</t>
  </si>
  <si>
    <t>ODŠTEMAVANJE MEĐUISPUNE</t>
  </si>
  <si>
    <t>Žbuka se otucava ručno do zdravih dijelova, a podloga čistiti od prašine. Na određenim mjestima ostavljaju se reperi. Točne količine radova obračunat će se prema građevinskoj knjizi koju ovjerava nadzorni inženjer.</t>
  </si>
  <si>
    <t>Postupak se mora izvoditi dok se ne dobije čista, čvrsta i zdrava podloga. Navedene metode samo su općeniti prikaz pravilnog i odgovarajućeg postupkakojeg treba slijediti kod pripreme podloge.</t>
  </si>
  <si>
    <t>Obračun po m2.</t>
  </si>
  <si>
    <t>Ručno obijanje cementnih dijelova.</t>
  </si>
  <si>
    <t>Uključivo čišćenje zida od ostataka morta sa žičanim četkama, te čišćenjem reški u dubinu 2cm sa skobama te pranje zidova od ostataka nečistoća visokotlačnim čistačem pod tlakom do 300 bara.</t>
  </si>
  <si>
    <t>Obračun po m2 stvarne obijene površine.</t>
  </si>
  <si>
    <t>RUČNO OBIJANJE CEMENTNE ŽBUKE</t>
  </si>
  <si>
    <t>h</t>
  </si>
  <si>
    <t>i</t>
  </si>
  <si>
    <t>j</t>
  </si>
  <si>
    <t>l</t>
  </si>
  <si>
    <t>Uklanjanje slojeva podne temeljne ploče.</t>
  </si>
  <si>
    <t>Čišćenje gradilišta i prirema za primopredaju.</t>
  </si>
  <si>
    <t>Stavkom obuhvatiti sav višak materijala iz svih grupa radova (posebno nakon radova rušenja i demontaže), odnosno nakon izvedenih završnih radova, koji nije u potpunosti uklonjen, sa ručnim i strojnim transportom, te utovarom na kamion, odnosno razne radničke pripomoći i sl.</t>
  </si>
  <si>
    <t>Višekratno čišćenje gradilišta nije moguće obračunavati u više ciklusa, budući da se glavni izvođač u obvezi koordinirati čišćenje i odvoz viška materijala, nakon svake od faza radova po principu "svatko čisti iza sebe".</t>
  </si>
  <si>
    <t>Fino završno čišćenje gl.izvoditelja obuhvaća:</t>
  </si>
  <si>
    <t xml:space="preserve">cjelokupno čišćenje prozora (obostrano prozorska krila i stakla, doprozornik, prozorska klupčica i roleta)
</t>
  </si>
  <si>
    <t>cjelokupno čišćenje unutarnje stolarije (vrata i dovratnika)</t>
  </si>
  <si>
    <t>čišćenje vanjske fasade sa svim elementima,</t>
  </si>
  <si>
    <t>te skidanje svih zaštitnih folija.</t>
  </si>
  <si>
    <t>Investitor i nadzorna služba imaju pravo zahtijevati dokaz o urednom zbrinjavanju odvezenog otpada.</t>
  </si>
  <si>
    <t>U cijenu uključiti i strojni utovar, te potpuno otklanjanje viška materijala i odvoz na deponij udaljen do 20km od gradilišta, uključivo i plaćanje svih zakonskih pristojbi.</t>
  </si>
  <si>
    <t>UKUPNO ZAVRŠNO ČIŠĆENJE KOMPLETNOG OBJEKTA - PRIPREMA ZA PRIMOPREDAJU / TEHNIČKI PREGLED (KOMPLETNO PODRUM I PRIZEMLJE), UKLJUČIVO PRANJE SVIH STAVAKA I SL.</t>
  </si>
  <si>
    <t>RUŠENJA, DEMONTAŽE I ČIŠĆENJE UKUPNO</t>
  </si>
  <si>
    <t>Materijal koji se dobije prilikom izvedbe radova vlasništvo je naručioca, dok su eventualni nalazi povijesne vrijednosti društveno vlasništvo.</t>
  </si>
  <si>
    <t xml:space="preserve">Potrebna građa za podupiranje mora biti pripremljena na gradilištu prije početka iskopa.  </t>
  </si>
  <si>
    <t>Ručne i strojne iskope dijelimo obzirom na tlocrtnu iskopinu:</t>
  </si>
  <si>
    <t>na široke iskope, odnosno iskope tlocrtne površine veće 16 m2,</t>
  </si>
  <si>
    <t>na trakaste iskope,</t>
  </si>
  <si>
    <t>na pojedinačne iskope, odnosno iskope tlocrtne površine manje od 16m2.</t>
  </si>
  <si>
    <t>Površinski iskopi su svi iskopi do dubine 30cm.</t>
  </si>
  <si>
    <t>Prilikom prijema radova na izvedbu potrebno je izvršiti i prijem obilježenih geodetskih oznaka. Svako kasnije obnavljanje tih oznaka vrši izvođač radova.</t>
  </si>
  <si>
    <t>Ako se iskopane jame oštete, odrone ili zatrpaju nepažnjom ili uslijed nedovoljnog podupiranja, izvođač ih dovodi u ispravno stanje, bez posebne naknade. Ukoliko je izvođač otkopao ispod projektom predviđene temeljne ravnine obavezan je bez naknade popuniti tako nastale šupljine betonom klase C8/10, do projektirane kote. Zabranjeno je popunjavanje prekopa nasipom šljunka.</t>
  </si>
  <si>
    <t>OBRAČUN:</t>
  </si>
  <si>
    <t>Jediničnim cijenama je obuhvaćen trošak:</t>
  </si>
  <si>
    <t>poteškoće zbog mokrog iskopanog materijala,</t>
  </si>
  <si>
    <t>poteškoće, koje su uvjetovane godišnjim dobom ili nepovoljnim vremenom i s kojima se normalno mora računati,</t>
  </si>
  <si>
    <t>uklanjanje normalnih padalina,</t>
  </si>
  <si>
    <t>mjere zaštite od normalnih padalina,</t>
  </si>
  <si>
    <t>prebacivanje strojeva i uređaja na području gradilišta, ukoliko za to nije zadužen nalogodavac,</t>
  </si>
  <si>
    <t>osiguranje prometa i tekuće čišćenje korištenih javnih ulica i puteva, ukoliko su prouzročene zemljanim radovima i ukoliko se izričito ne radi o radovima vezanim uz PZ radove,</t>
  </si>
  <si>
    <t>zaštita od prašine pri transportima,</t>
  </si>
  <si>
    <t>međuskladištenje na zahtjev Izvođača.</t>
  </si>
  <si>
    <t>Iskop se vrši pažljivo - kompletno ručno, u svemu prema shemi iskopa i pripadnih kampada, s posebnim oprezom da ne dođe do oštećenja nepredviđenih vodova instalacija ili blindiranih priključaka postojeće građevine, nakon njihova isključenja.</t>
  </si>
  <si>
    <t>U slučaju prolaska nailaska na neki od vodova, odmah izvršiti njihovo izmicanje u dogovoru sa nadležnom komunalnim tijelom.</t>
  </si>
  <si>
    <t>Planiranje dna iskopa za kampadna ojačanja izvesti sa točnošću od ±5cm, što je uključeno u jediničnu cijenu.</t>
  </si>
  <si>
    <t xml:space="preserve">Planiranje iskopa vrši se u prisustvu nadzornog inženjera. Iskop na određenu dubinu završiti neposredno prije početka izvedbe ab tijela ojačanja, odnosno podložnog betona, da se ležajna temeljna ploha tla ispod kampade ne bi raskvasila. Dno iskopa odnosno temelja mora se nalaziti na nosivom tlu bez obzira na projektiranu dubinu temeljenja. </t>
  </si>
  <si>
    <t>U cijenu stavke je uključen sav rad, sav horizontalni i vertikalni transport, te odvoz otpadnog materijala na deponij udaljen do 20km od gradilišta, uz plaćanje svih pristojbi.</t>
  </si>
  <si>
    <r>
      <rPr>
        <b/>
        <sz val="8"/>
        <rFont val="Arial"/>
        <family val="2"/>
        <charset val="238"/>
      </rPr>
      <t>NAPOMENA:</t>
    </r>
    <r>
      <rPr>
        <sz val="8"/>
        <rFont val="Arial"/>
        <family val="2"/>
        <charset val="238"/>
      </rPr>
      <t xml:space="preserve">
Predviđena količina odnosi se na proračun iskopa od kote ±0,00m; zajedno sa potrebnim produbljenjem za uređenje temeljnog tla i eventualnim ostatkom postojećeg zasipnog materijala /podložnog betona.</t>
    </r>
  </si>
  <si>
    <t>KAMPADNI RUČNI ISKOP ISPOD TEMELJA (ISKOP PRESJEKA š/v = (60-150)/65cm); MAX. DULJINA POJEDINE KAMPADE DO 100cm; REDOSLJED IZVOĐENJA U SVEMU PREMA SHEMI KAMPADNOG PODBETONIRAVANJA - MAKSIMALNA DULJINA KAMPADE DO 2,00m'</t>
  </si>
  <si>
    <t>Prije zbijanja treba izravnati površinu tla. Zbijanje se obavlja odgovarajućim sredstvima za zbijanje.</t>
  </si>
  <si>
    <t>Tražena zbijenost po standardnom Proctorovom postupku iznosi 95%, odnosno modul stišljivosti mjeren kružnom pločom promjera 30cm iznosi 80MN/m2 za tlo ispod temeljne ploče.</t>
  </si>
  <si>
    <r>
      <t>NAPOMENA:</t>
    </r>
    <r>
      <rPr>
        <sz val="8"/>
        <rFont val="Arial"/>
        <family val="2"/>
        <charset val="238"/>
      </rPr>
      <t xml:space="preserve">
Podloga treba biti kompaktna, dobro nabijena i horizontalna, u svemu prema opisu.</t>
    </r>
  </si>
  <si>
    <t>Ispitivanje temeljnog tla.</t>
  </si>
  <si>
    <t>Radove izvršiti tlačnom pločom, te provjeriti nosivost temeljnog tla.</t>
  </si>
  <si>
    <t>Radove izvršiti u prisustvu konstruktera, po potrebi izvesti i sanaciju nosivog temeljnog tla.</t>
  </si>
  <si>
    <t>TLAČNA PROBA (KOMPLET - AB TEMELJNA PLOČA)</t>
  </si>
  <si>
    <t>Dobava materijala, nasipavanje i razastiranje kamenog nabačaja i cakumpaka.</t>
  </si>
  <si>
    <t>Ukupna debljina sloja je 30cm za sloj ispod temeljne ploče (20cm drobljeni kameni nabačaj i 10cm cakumpak)</t>
  </si>
  <si>
    <t>Nabačaj lomljenog kamenog materijala kao nosivog materijala temeljnih stopa i ab ploče, granulacije do 128mm.</t>
  </si>
  <si>
    <t>Kamen potrebno nasipati na poravnatu zemljanu podlogu i geotekstilnu foliju, te jednoliko strojno razastrijeti i iznivelirati na potrebnu debljinu sloja. Na tako pripremljenu površinu nasipati 20cm cakumpaka ili kamene sitneži (drobljeni kamen), te ponovno zbijanje vibrovaljkom. Završno zasipavati cakumpakom na kojega se izvodi podložni beton. Nasipavanje i zbijanje provesti u 3 ciklusa. Završni sloj mora biti u potpunosti gladak i spreman za izvođenje ab-ploče.</t>
  </si>
  <si>
    <t xml:space="preserve">U cijenu stavke je uključen sav rad, materijal i transport.  </t>
  </si>
  <si>
    <t>PRIPREMA - POSTAVA GEOTEKSTILE FOLIJE</t>
  </si>
  <si>
    <t>BETONSKI I ARMIRANO-BETONSKI RADOVI</t>
  </si>
  <si>
    <t>NAPOMENA BETONI:</t>
  </si>
  <si>
    <t>Prije početka izvođenja betonskih radova Izvođač je dužan izraditi "Projekt betona". Izvođač na izrađeni Projekt betona u skladu s propisima, obavezno mora ishoditi suglasnost projektanta konstrukcije.</t>
  </si>
  <si>
    <t>Prilikom izvedbe betonskih i armirano-betonskih radova treba se u svemu pridržavati postojećih propisa, standarda i "tehničkog propisa za betonske konstrukcije" (NN 101/05 i 85/06), "tehničkog propisa za cement za betonske konstrukcije" (NN 64/05), propisanih normi u navedenim propisima, i projektne dokumentacije (glavni projekt - arhitektonski dio, glavni projekt - projekt konstrukcije, izvedbeni projekt - planovi oplate, planovi savijanja armature). Prije početka izvedbe betonskih radova treba pregledati i zapisnički konstatirati podatke o agregatu, cementu i vodi, odnosno o faktorima koji će utjecati na kvalitetu radova i ugrađenog betona.</t>
  </si>
  <si>
    <t>U cijenu je uključena i kontinuirana geodetska kontrola stanja:</t>
  </si>
  <si>
    <t>prije betoniranja (položaji ankera, oplate-vertikalne i horizontalne) što također potvrđuje nadzorni inženjer upisom u građevinski dnevnik</t>
  </si>
  <si>
    <t>snimka izvedenog stanja elemenata konstrukcije po konstruktivnim elementima po etažama</t>
  </si>
  <si>
    <t>Prije same ugradnje betona obavezna je kontrola ugrađenih elemenata i građevinskih proizvoda u oplatu.</t>
  </si>
  <si>
    <t>Dobava, sječenje, savijanje i postava armature prema planovima savijanja armature i statičkom proračunu, je sastavni dio svake stavke betonskih radova.</t>
  </si>
  <si>
    <t>Završna obrada bet.površina - isključivo soboslikarsko-ličilačka, bez žbukanja i zidarskih popravaka.</t>
  </si>
  <si>
    <t>Prilikom izvođenja konstrukcije, obavezno voditi računa o eventualnim čel. Elementima prihvata lameliranog nosača, odnosno ploča za sidrenje dijelova prednapregnute konstrukcije, uz ostavljanje odgovarajućih ušteda na pozicijama ugradnje istih, odnosno uz ostavljanje odgovarajućih ušteda na pozicijama ugradnje elastomernih ležajeva.</t>
  </si>
  <si>
    <t>NAPOMENA OPLATA:</t>
  </si>
  <si>
    <t>U obračunu dvostrane oplate količine iskazane po principu 1m2 zida u oplati = 2m2 oplate bruto. Dakle prikazanom količinom za dvostrane oplate treba voditi računa da se radi o 2m2 samih oplatnih ploča.</t>
  </si>
  <si>
    <t>Raspis količina trostrane i četverostrane oplate sadržava kompletno stvarne količine utrošene oplate, bruto, računajući sve strane.</t>
  </si>
  <si>
    <t>Za nanošenje rastavnog sredstva u postupku raspršivanja nakon umetanja armature potrebna je dozvola voditelja građenja; a treba i predočiti smjernice primjene proizvođača. Ne postoji nikakav prigovor protiv primjene atestiranih ulja za oplatu, ukoliko ne nastaju štete, promjena boje i slično. Dopušteno je da druga poduzeća ulažu cjevovode u oplatu, npr. čelične oklopne cijevi električnih vodova, cijevi za sanitarne instalacije itd. kao i sidra i druga učvršćenja.</t>
  </si>
  <si>
    <t>Rupe za držače razmaka oplate moraju se zatvoriti nakon što se oplata skine. Drvene oplate moraju se održavati jednako vlažnim, da zbog utezanja ne bi nastao zijev u reškama i da se daske oplate ne bacaju. Prije betoniranja treba odgovarajuće oblikovane oplate očistiti od stranih tijela. Prodiranje snijega treba prikladnim mjerama isključiti. Iz oplate spremnika treba odvesti vodu.</t>
  </si>
  <si>
    <t>Obračunom obuhvaćen m2 oplate sa polaganjem, adekvatnim učvršćivanjem i podupiranjem, eventualno dodatno potrebnom bandažom spojeva, prilagodbama oko pozicije ugradnji sidrenih ploča, instalacijskih kanala i sl. Površine otvora u ploči se odbijaju, a u m2 oplate ulazi i oplata pobočki otvora i špaleta, izuzev ukoliko veličina otvora prelazi 2m2, odnosno širinu od 40cm.</t>
  </si>
  <si>
    <t>Jedinična cijena BETONA treba sadržavati:</t>
  </si>
  <si>
    <t>troškove rada i transporta,</t>
  </si>
  <si>
    <t>troškove materijala uključujući i vezni,</t>
  </si>
  <si>
    <t>cijenu pomagala pri radu (skela, pumpe za beton, vibratori),</t>
  </si>
  <si>
    <t>troškove izrada eventualnih uzoraka, ukoliko je to za koji rad potrebno,</t>
  </si>
  <si>
    <t>cijenu priručnih pomagala potrebnih prema propisima zaštite na radu,</t>
  </si>
  <si>
    <t>troškove čišćenja prostorija za vrijeme i nakon završetka rada,</t>
  </si>
  <si>
    <t>troškove zaštite od nepovoljnih atmosferskih utjecaja,</t>
  </si>
  <si>
    <t>troškove zaštite već ugrađenih elemenata ili opreme pri izvođenju radova,</t>
  </si>
  <si>
    <t>svo potrebno podupiranje bez obzira na visinu podupiranja, kao i naknadna obrada spojeva i curaka od betona (ukoliko je glatka oplata),</t>
  </si>
  <si>
    <t>zapunjavanje rupa od juvidur cijevi (čepovi+mort ili pur pjena),</t>
  </si>
  <si>
    <t>troškove štete kao i popravka uzrokovanih nepažnjom tijekom izvedbe,</t>
  </si>
  <si>
    <t>troškove zaštite na radu,</t>
  </si>
  <si>
    <t>troškove atesta.</t>
  </si>
  <si>
    <t>Jedinična cijena ARMATURE treba sadržavati:</t>
  </si>
  <si>
    <t>doprema betonskog željeza na savijalište,</t>
  </si>
  <si>
    <t>doprema na gradilište gotove armature iz centralnog savijališta,</t>
  </si>
  <si>
    <t>uzimanje potrebnih izmjera na objektu,</t>
  </si>
  <si>
    <t>troškove radne snage za kompletan rad, opisan u troškovniku,</t>
  </si>
  <si>
    <t>sve horizontalne i vertikalne transporte do mjesta ugradnje,</t>
  </si>
  <si>
    <t>potrebnu radnu skelu (izuzima se fasadna skela),</t>
  </si>
  <si>
    <t>čišćenje nakon završetka radova,</t>
  </si>
  <si>
    <t>svu štetu kao i troškove popravka kao posljedica nepažnje u toku izvedbe,</t>
  </si>
  <si>
    <t>U obračunu će biti priznata armatura prema nacrtima armature i iskazu armature definiranom statičkim proračunom!</t>
  </si>
  <si>
    <t>Jedinična cijena OPLATE treba obuhvatiti:</t>
  </si>
  <si>
    <t>dobava svog materijala, sav vanjski i unutrašnji transport do mjesta ugradbe, kao i sve pomoćne skele, zatege, podupirači i razupore,</t>
  </si>
  <si>
    <t>sva potrebna podupiranje bez obzira na visinu podupiranja, kao i naknadna obrada spojeva, curaka od betona (ukoliko je glatka oplata),</t>
  </si>
  <si>
    <t>eventualno polaganje,</t>
  </si>
  <si>
    <t>sva drvena građa, premazana zaštitnim fungicidnim premazom,</t>
  </si>
  <si>
    <t>sav metalni okov i spojni elementi kao i njihova zaštita,</t>
  </si>
  <si>
    <t>oplata serklaža se obračunava priznaje se samo sa stvarno postavljene strane,</t>
  </si>
  <si>
    <t>zapunjavanje rupa od juvidur cijevi (čepovi u mortu ili pur pjena) - bitno je zbog zvuka,</t>
  </si>
  <si>
    <t>ugradnju trokutaste lajsne na vidljivim rubovima stupova, i zidova koji se ne oblažu toplinskom izolacijom ili ne žbukaju</t>
  </si>
  <si>
    <t>BETON KLASE C30/37; KTG B II S DODATKOM ZA VODONEPROPUSNOST - KAMPADNA IZVEDBA</t>
  </si>
  <si>
    <t>RADNE TRAKE (SPOJ TEMELJNE PLOČE I NADTEMELJNIH ZIDOVA)</t>
  </si>
  <si>
    <t>Dobava materijala te betoniranje temeljne ploče, konstrukcije prema nacrtima.</t>
  </si>
  <si>
    <t>Beton klase po specifikaciji spravljen u betonari - kameni agregat 0-16mm (treba sadržavati kamenu sitnež 0-4mm).</t>
  </si>
  <si>
    <t>U ploči je potrebno ostaviti uštede za prodore cijevi instalacija, sve prema projektima instalacija.</t>
  </si>
  <si>
    <t>Gornja površina ravna, bez rupa i gnijezda, pripremljena za daljnju obradu, beton dobro zbijen, izvibriran, bez vidljivih rupa na spojevima oplatnih ploča ili sudara prekida taktova betoniranja, odnosno bez gnijezda i rupa.</t>
  </si>
  <si>
    <t xml:space="preserve">Armirati prema statičkom proračunu i planu savijanja armature. U cijenu su uključeni svi distanceri i držači armature. Sve prema pravilima struke. </t>
  </si>
  <si>
    <t>U cijenu uključiti postavu hidroizolacijske trake na bazi bitumena - zaštita od dizanja kapilarne vlage na svim pozicijama preklopa sa temeljnim trakama.</t>
  </si>
  <si>
    <t>Obračun po m3 ugrađenog betona i po m' trake.</t>
  </si>
  <si>
    <t>Površina svih vidljivih elemenata ravna, bez rupa i gnijezda, pripremljena za daljnju obradu, beton dobro zbijen, izvibriran, bez vidljivih rupa na spojevima oplatnih ploča ili sudara prekida taktova betoniranja, odnosno bez gnijezda i rupa.</t>
  </si>
  <si>
    <t>U cijenu stavke je uključen sav rad, materijal i transport, te potrebna radna skela, uključivo i sve pripadne transporte.</t>
  </si>
  <si>
    <t xml:space="preserve">Obračun po m3 ugrađenog betona.  </t>
  </si>
  <si>
    <t>KLASA BETONA: C25/30</t>
  </si>
  <si>
    <t>BETON</t>
  </si>
  <si>
    <t xml:space="preserve">Predvidjeti uštede za otvore i prodore instalacija, odnosno otvore za instalacijske blokove i sl. </t>
  </si>
  <si>
    <t>Površina gornjeg ruba ab ploče - ravna, bez rupa i gnijezda, pripremljena za daljnju obradu, beton dobro zbijen, izvibriran, bez vidljivih rupa na spojevima oplatnih ploča ili sudara prekida taktova betoniranja, odnosno bez gnijezda i rupa.</t>
  </si>
  <si>
    <t>KLASA BETONA: C30/37</t>
  </si>
  <si>
    <t>OPLATA INSTALACIJSKIH KANALA VISINE DO 20cm</t>
  </si>
  <si>
    <t>Mali željezni dijelovi, konstrukcijski.</t>
  </si>
  <si>
    <t>BETONSKI I ARMIRANOBETONSKI RADOVI UKUPNO</t>
  </si>
  <si>
    <t>Injektiranja se izvode po završetku popunjavanja sljubnica i fuga, kako injekcijski materijal nebi ispadao iz zone zidova koja se popunjava.</t>
  </si>
  <si>
    <t>U cijenu stavke je uključen sav rad, materijal, transport, te radna skela, bez posebnog naplaćivanja i potraživanja za mjesta sidrenja pribora za injektiranje, pakera i pripadnog stroja za tlačenje injekcijske mase.</t>
  </si>
  <si>
    <t>Sav materijal upotrijebljen za zidarske radove mora odgovarati Tehničkim propisima za zidane konstrukcije (NN 01/07) i pripadajućim normativima.</t>
  </si>
  <si>
    <t>Jedinična cijena radova injektiranja mora sadržavati:</t>
  </si>
  <si>
    <t>pomagala pri radu (skela) osim fasadne skele koje je obračunata u fasaderskim radovima,</t>
  </si>
  <si>
    <t>troškove rada, uključivo prijenos, alata i strojeva,</t>
  </si>
  <si>
    <t>sva priručna pomagala potrebna prema propisima zaštite na radu,</t>
  </si>
  <si>
    <t>cijenu kompletnog materijala, uključivo veznog,</t>
  </si>
  <si>
    <t>cijenu svih potrebnih skela, bez obzira na visinu i vrstu sa prolazima,</t>
  </si>
  <si>
    <t>izrada eventualnih uzoraka, ukoliko je to za koji rad potrebno,</t>
  </si>
  <si>
    <t>transportne troškove materijala,</t>
  </si>
  <si>
    <t>troškove zaštite zidova od utjecaja vrućine, hladnoće, atmosferskih nepogoda,</t>
  </si>
  <si>
    <t>troškove provođenja mjera po HTZ i drugim postojećim propisima,</t>
  </si>
  <si>
    <t>čišćenje prostorija za vrijeme i nakon završetka rada, uključivo odvoz preostalog materijala, šute i smeća sa svim plaćanjem svih komunalnih pristojbi i davanja,</t>
  </si>
  <si>
    <t>zaštitu već ugrađenih elemenata ili opreme pri izvođenju radova (prozori, vrata i sl.).</t>
  </si>
  <si>
    <t>Laka pokretna skela bez obzira na visinu ulazi u jedinične cijene stavaka i ne naplaćuje se posebno. Skela mora biti na vrijeme postavljena.</t>
  </si>
  <si>
    <t>Izvedba injekcijskih bušotina za sanaciju građe zida.</t>
  </si>
  <si>
    <t>Rupe izbušiti simetrično, ako je moguće u kvadratnom rasteru na razmaku 50-100cm. Za strukture tanje od 60cm, mješavine se injektira samo na jednoj strani, a kod struktura debljih od 60cm mješavina se injektira u obje strane.</t>
  </si>
  <si>
    <t xml:space="preserve">Izbušiti rupe promjera 3-4 cm ne horizontalu ili pod kutom 30º-40º u koje se ugrađuju plastične štrcaljke promjera 10-15mm kroz koje se injektira mješavina pod pritiskom (max 3 atm). </t>
  </si>
  <si>
    <t>Obračun po m2 i kom bušotine i kompletno pripreme za ugradnju pakera za injektiranje za m2 zida.</t>
  </si>
  <si>
    <t>UNUTARNJA STRANA - ZIDOVI</t>
  </si>
  <si>
    <t>Injektiranje zidova.</t>
  </si>
  <si>
    <t xml:space="preserve">Prije injektiranja pripremljene mješavine, unutrašnost strukture koja se učvršćuje mora se potpuno zasititi vodom. Dan prije izvođenja radova dobro natopiti vodom unutrašnjost strukture kroz iste rupe kroz koje će se kasnije injektirati mješavina. </t>
  </si>
  <si>
    <t>U međuvremenu će sav višak vode u unutrašnjosti ispariti. Sva mjesta gdje bi mješavina mogla curiti prethodno se trebaju zatvoriti brzovezujućim cementom koji se nakon injektiranja odstranjuje.</t>
  </si>
  <si>
    <t>Provedba injektiranja pripremljenom smjesom pod pritiskom od 1atm. Injektiranje se izvodi pažljivo u fazama po visini od cca 1,5m zida.</t>
  </si>
  <si>
    <t xml:space="preserve">Raditi s prekidima, kako bi injekcijska masa postigla određenu čvrstoću, čime se izbjegava pojava jačeg tlaka u praznom prostoru. </t>
  </si>
  <si>
    <t>Obračun po m2 injektiranog zida.</t>
  </si>
  <si>
    <t>Injektiranje zidova pod jačim tlakom.</t>
  </si>
  <si>
    <t>Stavka se izvodi na pozicijama debljeg presjeka u svemu po izvidu i stvarnoj potrošnji "in situ".</t>
  </si>
  <si>
    <t>Izvoditi pod tlakom do 3-5bara na 10-15% ukupnog volumena zidova.</t>
  </si>
  <si>
    <t>Mjesta injektiranja i detalji izvedbe prema građevinskom projektu - projektu konstrukcije. Prosječni utrošak smjese 30 l/m3 zida.</t>
  </si>
  <si>
    <t>Sastav mješavine injekcijske smjese- hidratizirano vapno: cement: pijesak= 40%:30%:30%. Tlačna čvrstoća 2-3 N/mm2, bez promjene volumena.</t>
  </si>
  <si>
    <t>Uključivo otprašivanje zida, čišćenje fuga zrakom pod pritiskom, izrada bušenih rupa 9 kom/m2 (u fugama kamenog ziđa, dubina 80-100cm), ugradnja injekcijskih cjevčica ø12-19mm i brtvljenje cementnim mortom.</t>
  </si>
  <si>
    <t>Cijenom je obuhvaćen kompletan rad, materijal i radna skela do potpune gotovosti.</t>
  </si>
  <si>
    <t>Ispitivanja injekcijske smjese za injektiranje ziđa - prije izvođenja radova i svakodnevno tijekom izvedbe radova injektiranja.</t>
  </si>
  <si>
    <t>Izrada dokumentacije i vođenje evidencije  o injektiranju nezavisno od građevinskog dnevnika.</t>
  </si>
  <si>
    <t>Vođenje evidencije injektiranja s navođenjem broja svake pozicije, dokumentiranjem iste u tlocrtima/nacrtima zgrade, evidentiranjem vrste injekcijske smjese, utroška smjese i tlaka injektiranja.</t>
  </si>
  <si>
    <t>Uključivo svakodnevno fotodokumentiranje.</t>
  </si>
  <si>
    <t>Obračun po m2 saniranog zida, a prema prethodnom pregledu i upisu nadzornog inžinjera u građevinski dnevnik.</t>
  </si>
  <si>
    <t>Popunjavanje očišćenih sljubnica mortom.</t>
  </si>
  <si>
    <t>Stavka obuhvaća ugrađivanje novog morta visoke duktilnosti na osnovi hidrauličkog vapna i eko-pucolana, maksimalne veličine agregata 15mm.</t>
  </si>
  <si>
    <t>Mort se nanosi između elemenata ziđa lopaticom, lagano pritiskajući kako bi poboljšali prionjivost. Višak morta treba ukloniti odmah nakon ugranje, te ako je potrebno očistiti sljubnice vlažnom spužvom ili četkom.</t>
  </si>
  <si>
    <t>Izrada pojačanja konstrukcije FRCM sustavom.</t>
  </si>
  <si>
    <t>Stavka se izvodi ovisno o pozicijama sa vanjske ili unutarnje strana crkve, NA NAČIN SA SE PO INJEKTIRANJU I POPUNJAVANJU PUKOTINA PRISTUPI IZVEDBI SUSTAVA SA KARBONATNIM MREŽAMA.</t>
  </si>
  <si>
    <t>Debljina morta oko 5-6 mm. Podloga mora biti čista (vlaga u podlozi mora biti ≤6%) bez masti i prašine i odvajajućih djelova.</t>
  </si>
  <si>
    <t>Mrežica se polaže u mort dok je još svjež, sa preklopom mrežice po dužini oko 20 cm.</t>
  </si>
  <si>
    <t>Drugi, odnosno završni sloj morta, se izvodi na položenu mrežicu, debljina morta ne smije biti manja od 4 mm i mora kompletno pokrivati mrežicu.</t>
  </si>
  <si>
    <t>Mrežice sustava se fiksiraju odgovarajućim sidrima u konstrukciju, u  svemu prema uputama proizvođača sustava.</t>
  </si>
  <si>
    <t>U cijenu stavke je uključen sav materijal, rad i potrebna sredstva i pribor, te radne građevinske platforme i skela.</t>
  </si>
  <si>
    <t>U cijenu su uključeni rad i sav materijal.</t>
  </si>
  <si>
    <t>Sidrenje mrežice FRCM sustava u obodne zidove.</t>
  </si>
  <si>
    <t>Dobava i ugradnja užadi promjera 10mm od karbonskih vlakana u jednom smjeru, visokog modula elastičnosti. FRCM sustav povezuju se sidrima sa svim obodnim zidovima, po rubovima na svakih 50cm.</t>
  </si>
  <si>
    <t>Užad služi za sidrenje prethodno postavljenog FRCM sustava. Sidrenje se sastoji od:</t>
  </si>
  <si>
    <t>bušenja i ispuhivanje rupa po rubovima plohe, na svakih 50cm u slučaju vezanja svodova s obodnim zidovima te 2 kom/m2 u slučaju sidrenja zidnih ploha; dio koji treba umetnuti u rupu impregnira se tekućom epoksidnom smolom i zatim posipa pijeskom,</t>
  </si>
  <si>
    <t>izbušene rupe se pune sa epoksidnim kemijskim sredstvom za sidrenje, a zatim se umeće kruti dio za sidrenje u rupe,</t>
  </si>
  <si>
    <t>raspletanje užadi preko prethodno nanesenog sustava za ojačanje i učvršćivanje kitom.</t>
  </si>
  <si>
    <t>Kit je normalno vezujući epoksi kit na bazi epoksi smola i finog pijeska.</t>
  </si>
  <si>
    <t>Obračun po m' obodnog zida, te po m2 zida.</t>
  </si>
  <si>
    <t>Sanacija pukotina prošivanjem šipkama.</t>
  </si>
  <si>
    <t>Stavka podrazumijeva ispunjavanje sljubnice mortom za vezanje, rebrastu šipku Ø8 duljine cca 1m koja se ugrađuje/utapa u svježi mort s obje strane zida (50 cm lijevo i desno od osi pukotine) i ponovno ispunjavanje sljubnice mortom do kraja.</t>
  </si>
  <si>
    <t>Obračun po m' obodnog zida.</t>
  </si>
  <si>
    <t>ZIDARSKI RADOVI</t>
  </si>
  <si>
    <t>Prilikom zidanja pravovremeno ostaviti otvore prema zidarskim mjerama, voditi računa o uzidavanju pojedinih građevinskih elemenata, o ostavljanju žljebova za kanalizaciju, za centralno grijanje ako su ucrtani (ne plaća se posebno, ulazi u jediničnu cijenu).</t>
  </si>
  <si>
    <t>Posebno se ne naplaćuje ni zatvaranje (žbukanje šliceva, žljebova i sl.) iza položene instalacije.</t>
  </si>
  <si>
    <t xml:space="preserve">U cijenu stavke je uključen sav rad, materijal, transport, te radna skela.  </t>
  </si>
  <si>
    <t>Jedinična cijena zidarskih radova mora sadržavati:</t>
  </si>
  <si>
    <t>zaštitu zidova i žbuke od nepovoljnih atmosferskih utjecaja,</t>
  </si>
  <si>
    <t>cijenu potrebna oplata za zidarske svodove,</t>
  </si>
  <si>
    <t>troškove čišćenja prostorija i zidnih površina po završetku zidanja, žbuke sa odvozom otpada,</t>
  </si>
  <si>
    <t>čišćenje reški</t>
  </si>
  <si>
    <t>rabitz mrežica na spojevima sa postojećom žbukom</t>
  </si>
  <si>
    <t>fina žbuka istog sastava, samo čisti prosijani pijesak (ili gotova pakirana fina žbuka)</t>
  </si>
  <si>
    <t>Za visine se obračunavaju projektirane čiste visine. Stavka uključuje sve prostorije na kojima je prethodno u potpunosti uklonjena žbuka, uključivo rabitziranje spojeva različitih materijala te dijelova sa termoizolacijom (alkalnootporno stakleno rabitz pletivo).</t>
  </si>
  <si>
    <t xml:space="preserve">U cijenu stavke je uključeno je rabitz pletivo za cijeli strop.  </t>
  </si>
  <si>
    <t>GRUBA ŽBUKA; D = 2-3cm</t>
  </si>
  <si>
    <t>FINA ŽBUKA; D = 0,3-0,5cm</t>
  </si>
  <si>
    <t>Priprema površine zida pranjem vodom pod visokim pritiskom.</t>
  </si>
  <si>
    <t>Izrada i ugradnja izravnavajuće vodonepropusne cementne žbuke na podrumskim zidovima.</t>
  </si>
  <si>
    <t>Izrada i ugradnja izravnavajuće vodonepropusne cementne žbuke na podrumskim zidovima u 2 sloja minimalne debljine 12mm (svaki sloj debljine min. 6mm), izvedenom sa specijalnim dodatkom na bazi silikata i anorganskih dodataka. Dodatak se razrjeđuje sa vodom u omjeru 1:10. Žbuka se mora preklapati sa slojevima na podu.</t>
  </si>
  <si>
    <t>Radove izvesti prema uputama proizvođača materijala i nadzornog inžinjera. Obračun po m2.</t>
  </si>
  <si>
    <t>ZID U PODRUMU</t>
  </si>
  <si>
    <t>POD U PODRUMU</t>
  </si>
  <si>
    <t>STROP U PODRUMU</t>
  </si>
  <si>
    <t>Karakteristike žbuke: specfična gustoća: min. 1,40 kg/L +/- 0,05 kg/L, maksimalno zrno agregata: 2.5 mm, tlačna čvrstoća: min. 2,5MPa, prionjivost na podlogu: min.0,2 MPa, koeficijent otpornosti na prolaz vodene pare: μ ≤ 15, toplinska provodljivost: min. 0,42 W/mK, prodiranje vode nakon 24 sata: maks. 4mm.</t>
  </si>
  <si>
    <t>ZID U PODRUMU, SPREMIŠTE</t>
  </si>
  <si>
    <t>ZID U PRIZEMLJU VISINE DO 50cm</t>
  </si>
  <si>
    <t>ZID U DVORIŠTU VANI VISINE DO 200cm</t>
  </si>
  <si>
    <t>STUPOVI U DVORIŠTU, VISINE OD 50cm DO VRHA</t>
  </si>
  <si>
    <t>Dobava i ugradnja završne fine paropropusne becementne žbuke.</t>
  </si>
  <si>
    <t>UNUTARNJI ZID DEBLJINE 80 cm</t>
  </si>
  <si>
    <t>VANJSKI ZID DEBLJINE 200 cm</t>
  </si>
  <si>
    <t xml:space="preserve">Dobava i ugradnja dekorativne paropropusne boje na bazi vapna. </t>
  </si>
  <si>
    <t>ZID U PRIZEMLJU - UNUTRA - VISINA DO 50cm</t>
  </si>
  <si>
    <t>Dobava i ugradnja dekorativne paropropusne boje na bazi siloksana (Sd = 0,029m), na podlogu pripremljenu sa temeljnim premazom na bazi siloksana (Sd = 0,001m). Karakteristike boje: specfična gustoća mort: min. 1.6 ± 0.05 kg/L, paropropusnost: Sd = maks. 0.375m (UNI 9233 ili jednakovrijedan)                                                                                 Ton boje po odabiru projektanta. Boja se nanosi u dva sloja. Obračun po m² obrađenog zida.</t>
  </si>
  <si>
    <t>ZIDARSKI RADOVI UKUPNO</t>
  </si>
  <si>
    <t>TESARSKI RADOVI</t>
  </si>
  <si>
    <t xml:space="preserve">Sav upotrebljeni materijal i finalni građevinski proizvodi moraju odgovarati postojećim tehničkim propisima i HR normama. Izvoditelj je dužan na zahtjev investitora i nadzornog inžinjera predočiti uzorke i prospekte za pojedine matrijale koji se planiraju upotrijebiti, kao i predočiti njihove ateste o kvaliteti, izdane od ovlaštene organizacije.
</t>
  </si>
  <si>
    <t>Krovište mora biti pokriveno kvalitetnim matrijalom, pravilnog oblika, traženih dimenzija, koji u potpunosti zadovoljava važeće propise i standarde i ne smije propuštati vodu. Pokrivanje se vrši po propisima i pravilima zanata. Pokrivene plohe moraju biti ravne, bez uvala koje bi omogućavale skupljanje i zadržavanje vode.</t>
  </si>
  <si>
    <t>Prije početka pokrivanja krova sva limarija krova mora biti gotova i postavljena.</t>
  </si>
  <si>
    <t>Jedinična cijena obuhvaća sav rad, materijal, transport do gradilišta i sav horizontalan i vertikalan transport na gradilištu, te sav sitni spojni i omoćni materijal. Sve radove treba izvest stručno i solidno, prema tehničkim propisima i pravilima dobrog zanata.</t>
  </si>
  <si>
    <t>Norme za pokrivačke radove:</t>
  </si>
  <si>
    <t>Norme za tesarske radove:</t>
  </si>
  <si>
    <t>Ove napomene mijenjaju se ili nadopunjuju opisom pojedine stavke troškovnika, te zajedno uz POSEBNE - OPĆE NAPOMENE čine sastavni dio troškovnika i osnovu formiranja svake jedinične cijene.</t>
  </si>
  <si>
    <t>U cijenu stavke je uključen sav rad, materijal i transport, uključivo sve vijke sa brtvom i sav sitni materijal i pribor.</t>
  </si>
  <si>
    <r>
      <rPr>
        <b/>
        <sz val="8"/>
        <rFont val="Arial"/>
        <family val="2"/>
        <charset val="238"/>
      </rPr>
      <t>NAPOMENA:</t>
    </r>
    <r>
      <rPr>
        <sz val="8"/>
        <rFont val="Arial"/>
        <family val="2"/>
        <charset val="238"/>
      </rPr>
      <t xml:space="preserve">
Krovne plohe obračunate prema stvarnoj količini - ne tlocrtnoj projekciji.</t>
    </r>
  </si>
  <si>
    <t>TESARSKI RADOVI UKUPNO</t>
  </si>
  <si>
    <t>KROVOPOKRIVAČKI RADOVI</t>
  </si>
  <si>
    <t>Pokrov biber crijep - glatki postojeći, prethodno uklonjen u radovima rušenja i demontaža, uključivo i ugradnju postojećih deponiranih snjegobrana.</t>
  </si>
  <si>
    <t>U cijeni stavke su svi potrebni završni elementi, prodori i sl.</t>
  </si>
  <si>
    <t>U cijeni stavke sav horizontalni i vertikalni transport, potrebna radna skela i sav sitni materijal i pribor.</t>
  </si>
  <si>
    <t>DOBAVA NOVOG CRIJEPA (cca 15% UKUPNE KOLIČINE POSTOJEĆEG CRIJEPA), SA UREZIVANJEM I PRIPREMOM ZA UGRADNJU</t>
  </si>
  <si>
    <t>KROVOPOKRIVAČKI RADOVI UKUPNO</t>
  </si>
  <si>
    <t>SKELA</t>
  </si>
  <si>
    <t>Skela se izvodi u svemu prema projektu skele, koji je obuhvaćen jediničnom cijenom skele.</t>
  </si>
  <si>
    <t>Skelu je potrebno uzemljiti i osigurati od udara groma.</t>
  </si>
  <si>
    <t>Jedinična cijena izvedbe skelarskih radova mora obuhvaćati:</t>
  </si>
  <si>
    <t>izradu kompletne skele, sa svim tipskim elementima, prihvatnicima za konzolne prihvatnike dizalica i transportnih kolutura, sa kompletnim uzemljenjem iste i odgovarajućim sidrenim elementima, u svemu prema projektu skele, koji je uključen u cijenu,</t>
  </si>
  <si>
    <t>vanjsku zaštitu skele odgovarajućim jutenim platnom,</t>
  </si>
  <si>
    <t>nadsvođenje zadnje platforme i privremenu odvodnju oborinske vode sa iste, kao i zaštitu bočnim elementima uz podnice, kao zaštitu od padanja alata ili materijala,</t>
  </si>
  <si>
    <t>sve horizontalne i vertikalne transporte do mjesta montaže, uključivo sve spojnice, mosne i međuelemente, kao i podne elemente sa vratnim okvirom i sistemom sigurnosnog zatvaranja u slučaju da isti ne služe kao otvor</t>
  </si>
  <si>
    <t>NAPOMENA: 
IZVOĐAČ JE U OBVEZI NAPRAVITI PROJEKT SKELE, KOJI JE UKLJUČEN U JED.CIJENU STAVKI. U SKLADU SA TEHNOLOGIJOM IZVOĐENJA URAČUNATI ROK TRAJANJA IZVOĐENJA RADOVA.</t>
  </si>
  <si>
    <t>Cijevna fasadna skela.</t>
  </si>
  <si>
    <t>Doprema, postava, skidanje i otprema cijevne fasadne skele od bešavnih cijevi.</t>
  </si>
  <si>
    <t>Izvedba prema statičkom proračunu sa svim elementima prema HT mjerama zaštite.</t>
  </si>
  <si>
    <t xml:space="preserve">Oslanjanje skele na nosivu podlogu izvesti preko metalnih podložnih papuča, površine nalijeganja minimalno 250cm2. </t>
  </si>
  <si>
    <t xml:space="preserve">Minimalna širina skele iznosi 80cm. </t>
  </si>
  <si>
    <t>Skelu treba od podnožja do vrha, kao i na krajevima, dijagonalno ukrutiti kosnicima pod kutom od 45°.</t>
  </si>
  <si>
    <t>Izvesti u svemu prema pravilima struke i važećim propisima.</t>
  </si>
  <si>
    <t>SKELA UKUPNO</t>
  </si>
  <si>
    <t>B.</t>
  </si>
  <si>
    <t>LIMARSKI RADOVI</t>
  </si>
  <si>
    <t>Sve limarske radove izvesti točno prema opisu u troškovniku, tamo gdje je to projektom predviđeno. Materijali moraju zadovoljavati odgovarajuće propise i standarde:</t>
  </si>
  <si>
    <t>Svi ostali materijali, koji nisu obuhvaćeni standardima, moraju imati ateste od za to ovlaštenih organizacija.</t>
  </si>
  <si>
    <t>Dijelovi različitog materijala ne smiju se dodirivati jer bi uslijed toga moglo doći do korozije zbog galvanskih nestabilnosti.</t>
  </si>
  <si>
    <t>Ispod svih opšava treba položiti sloj krovne ljepenke ili vodonepropusne paropropusne folije predviđene za oblaganje krovnih konstrukcija, odnosno za izvođenje limarskih radova.</t>
  </si>
  <si>
    <t>Jedinična cijena izvedbe limarskih radova mora obuhvatiti slijedeće:</t>
  </si>
  <si>
    <t>uzimanje mjera na gradnji za izvedbu i obračun,</t>
  </si>
  <si>
    <t>sav materijal, uključivo pomoćni,</t>
  </si>
  <si>
    <t>sav rad na gradnji u radionici,</t>
  </si>
  <si>
    <t>poduzimanje mjera po HTZ i drugim postojećim propisima,</t>
  </si>
  <si>
    <t>potrebna radna skela,</t>
  </si>
  <si>
    <t>dovođenje plina, struje i vode od priključaka na gradilištu do mjesta upotrebe,</t>
  </si>
  <si>
    <t>transport materijala na gradilište, uskladištenje te doprema na mjesto ugradbe,</t>
  </si>
  <si>
    <t>zaštita izvedenih radova do primopredaje,</t>
  </si>
  <si>
    <t>ugradba u ziđe i slično, obujmica, slivnika i sl.</t>
  </si>
  <si>
    <t>dobava i ugradba pakni odnosno ugradba limarije upucavanjem,</t>
  </si>
  <si>
    <t>čišćenje i miniziranje željeznih dijelova,</t>
  </si>
  <si>
    <t>dobava i polaganje podložne ljepenke.</t>
  </si>
  <si>
    <t>Sve limarske radove izvoditi CINKOTIT limom d=0,65mm.</t>
  </si>
  <si>
    <t>U okviru radova potrebno predvidjeti izradu odgovarajućih rupa, kao prihvata za zaštitu elemenata od groma ili za uzemljenje.</t>
  </si>
  <si>
    <t>Prije izvedbe limarskih radova obavezno uzeti točne mjere na građevini. Osim ako to pojedinom stavkom nije drugačije specificirano, sve radove izvesti CINKOTIT limom (RAL-boja prema izboru projektanta), potrebne debljine (0,6 mm ili debljim).</t>
  </si>
  <si>
    <t>Uključivo svu potrebnu antikorozivnu zaštitu svih elemenata.</t>
  </si>
  <si>
    <t>Sve komplet sa spojnim materijalom.</t>
  </si>
  <si>
    <t xml:space="preserve">U cijenu stavke je uključen sav rad, materijal i transport, te potrebna radna skela.  </t>
  </si>
  <si>
    <t>Sve komplet sa spojnim materijalom i radom.</t>
  </si>
  <si>
    <t>LIMARSKI RADOVI UKUPNO</t>
  </si>
  <si>
    <t>SANACIJA KAPILARNE VLAGE</t>
  </si>
  <si>
    <t>Vodonepropusna traka na spoju betona i zidanog zida.</t>
  </si>
  <si>
    <t>TROŠKOVNIK - GRAĐEVINSKO-OBRTNIČKI RADOVI 1. faza</t>
  </si>
  <si>
    <t>GRAĐEVINSKO-OBRTNIČKI RADOVI 1. faza SVEUKUPNO</t>
  </si>
  <si>
    <t>PRIPREMNO ZAVRŠNI RADOVI UKUPNO</t>
  </si>
  <si>
    <t>A.1.</t>
  </si>
  <si>
    <t>A.2.</t>
  </si>
  <si>
    <t>A.3.</t>
  </si>
  <si>
    <t>A.4.</t>
  </si>
  <si>
    <t>BETONSKI I ARMIRANO BETONSKI RADOVI UKUPNO</t>
  </si>
  <si>
    <t>A.5.</t>
  </si>
  <si>
    <t>ZIDARSKI RADOVI - INJEKTIRANJE UKUPNO</t>
  </si>
  <si>
    <t>A.6.</t>
  </si>
  <si>
    <t>A.7.</t>
  </si>
  <si>
    <t>A.8.</t>
  </si>
  <si>
    <t>B.1.</t>
  </si>
  <si>
    <t>B.2.</t>
  </si>
  <si>
    <t>B.3.</t>
  </si>
  <si>
    <t>RADOVI KONSTRUKTIVNE SANACIJE /OBNOVE</t>
  </si>
  <si>
    <t>Zaštita postojećih prozorskih i vratnih otvora u zoni zahvata.</t>
  </si>
  <si>
    <t>Stavka obuhvaća lijepljenje dvostrukog sloja transparentne PVC folije debljine 0,2mm na postojeće doprozornike/dovratnike putem kvadratnih letvica dim.20/20mm, fiksiranih na okvir od štafli, uz osiguranje od provlaživanja uz stavke u fazi uklanjanja žbuke sa pročelja.</t>
  </si>
  <si>
    <r>
      <t>Sve stavke izložene mogućem padanju žbuke, prašine i ostataka materijala iz rušenja i demontaža (</t>
    </r>
    <r>
      <rPr>
        <u/>
        <sz val="8"/>
        <rFont val="Arial"/>
        <family val="2"/>
      </rPr>
      <t>a posebno dovratnici i vrata</t>
    </r>
    <r>
      <rPr>
        <sz val="8"/>
        <rFont val="Arial"/>
        <family val="2"/>
        <charset val="238"/>
      </rPr>
      <t>), uz osnovnu zaštitu moraju imati i mehaničku zaštitu od dasaka ili OSB ploča debljine min 12mm, koja je fiksirana na okvir štafli, te se pomiče nezavisno od otvaranja ili zatvaranja vratiju. Fiksnu zaštitu krila nije moguće izvoditi zbog oštećenja koja mogu nastati pričvršćenjem zaštite sa vanjske strane. Zaštita vratiju mora biti na krilima u fazi izvođenja svih radova, posebice onih koji se odnose na radove rušenja i demontaže.</t>
    </r>
  </si>
  <si>
    <t>U cijenu uračunati i jedan ciklus uklanjanja i vraćanja na poziciju, nakon demontaže/ponovne montaže novih pročeljnih stavaka.</t>
  </si>
  <si>
    <t>ZAŠTITA VANJSKIH PROZORSKIH I VRATNIH OTVORA - ZAŠTITA PO SKIDANJU VANJSKE BRAVARIJE I STOLARIJE SA PRIPADNIM DOVRATRNICIMA - DEMONTAŽA OBRAČUNATA U OKVIRU STOLARSKIH RADOVA (ZA DEMONTAŽU VANJSKE STOLARIJE); UKUPNO ZA 96 STAVAKA VANJSKE STOLARIJE</t>
  </si>
  <si>
    <t>ZAŠTITA UNUTARNJIH VRATNIH I PROZORSKIH OTVORA (BRAVARIJA I STOLARIJA) I PRIPADNIH DOVRATNIKA I DOPROZORNIKA - UNUTARNJE STAVKE - OBOSTRANA ZAŠTITA PVC FOLIJOM NA OKVIRU OD ŠTAFLI I OSB PLOČA</t>
  </si>
  <si>
    <t>Zaštita pročeljne plastike i elemenata pročelja na kojem se ne izvode radovi prije početka radova.</t>
  </si>
  <si>
    <t>Stavka uključuje izradu privremene zaštite krovnih i razdjelnih vijenaca, kao i prozorskih pilastara i vijenaca u svemu prema dogovoru sa nadležnom konzervatorskom službom. Svi istaknuti elementi glavnog ulaza i kamenih istaka uz ulaz i pročelje - predviđena izrada privremene drvene podkonstrukcije uz minimalno pričvršćivanje za zidove pročelja.</t>
  </si>
  <si>
    <t>Podkonstrukcija drveni stupovi 10/12cm, preko kojih se pristupa obijanju - izvedbi zaštite od OSB ploča 22mm, odnosno daščane oplate sa bočne strane, odnosno od fosni sa gornje strane.</t>
  </si>
  <si>
    <t>Stavka se izvodi paralelno sa izvođenjem zaštite pročelja - vanjske zaštitne skele.</t>
  </si>
  <si>
    <t xml:space="preserve">Završno se zaštitna konstrukcija oblači slojem geotekstilne, odnosno tkane folije i PVC-a, kao zaštita od zaprašivanja od prašine i materijala razgradnje, dok se sa gornje strane postavlja GV4 krovna ljepenka, koja se putem odgovarajuće drvene lajsne lagano pričvršćuje na zid na vertikalnom, odnosno horizontalnom završetku zaštite. </t>
  </si>
  <si>
    <t>Zaštita djela elemenata pročelja i pripadne plastike se izvodi sa vanjske strane, a fiksira se putem špaleta i djelomično se putem mosnica oslanja na zaštitnu skelu.</t>
  </si>
  <si>
    <t>Radove koordinirati sa izvođenjem zaštite - vanjske skele, a svi elementi zaštite moraju biti gabaritno naznačeni i u projektu skele.</t>
  </si>
  <si>
    <t>Dovođenje građevine u beznaponsko stanje.</t>
  </si>
  <si>
    <t>RADOVE KOORDINIRATI SA NARUČITELJEM I USKLADITI ISTE SA IZVOĐENJEM GRADILIŠNOG PRIKLJUČKA STRUJE</t>
  </si>
  <si>
    <t>Izvođenje umrtvljenja priključaka koordinirati sa izradom gradilišnih priključaka i stavku izvoditi samo po potrebi i ukoliko ona osigurava rad svih sudionika na siguran način.</t>
  </si>
  <si>
    <t>Konzervatorska istraživanja.</t>
  </si>
  <si>
    <t xml:space="preserve">Konzervatorska istraživanja žbuke i boja pročelja nakon postave skele, a prije rušenja i demontaže, radi utvrđivanja izgleda pročelja u raznim povijesnim razdobljima, te radi utvrđivanja obrada elemenata. </t>
  </si>
  <si>
    <t>Prema odredbama GZZZSKP-a otvoriti konzervatorske sonde na ravnim površinama, u zoni podnožja, na vučenim profilacijama vijenaca, ertama prozora, oko vrata ulaza, te stolariji i bravariji. Stavka uključuje izradu nacrta istraživanja s ucrtanim i opisanim nalazima.</t>
  </si>
  <si>
    <t>IZRADA IZVJEŠTAJA SA PRIPADNIM NACRTIMA</t>
  </si>
  <si>
    <t>Izrada projekta izvedenog stanja.</t>
  </si>
  <si>
    <t>Stavka se izvodi po završetku svih radova, a obuhvaća detaljnu izmjeru, višekratni obilazak lokacije, te izradu detaljne fotodokumentacije, uključujući izradu nacrta specifičnih i bitnih pozicija sanacije, kao i evidentiranje pozicija na kojima će biti provedena eventualno dodatna konzervatorska istraživanja i radovi.</t>
  </si>
  <si>
    <t>Projektom također obuhvatiti sve mjerodavne podatke iz laserskog i geodetskog snimanja, kako bi navedena bila u potpunosti evidentirana kroz zajedničke nacrte i projekt.</t>
  </si>
  <si>
    <t>Stavku izvodi ovlašteni projektant, odnosno tvrtka ovlaštena za rad na zaštićenom kulturnom dobru.</t>
  </si>
  <si>
    <t>IZRADA PROJEKTA IZVEDENOG STANJA</t>
  </si>
  <si>
    <t>Izrada fotodokumentacijskog elaborata.</t>
  </si>
  <si>
    <t>Stavka obuhvaća izradu fotodokumentacije svih površina s kojih se skidaju slojevi (zidovi i podovi) te praćenje procesa obnove, posebice u zonama koje su od veće povijesne vrijednosti, a koje određuje nadležni konzervatorski odjel.</t>
  </si>
  <si>
    <t>Dodatni istražni radovi.</t>
  </si>
  <si>
    <t>Stavka se izvodi isključivo po nalogu konzervatorske službe, a obuhvaća dodatne istražne radove.</t>
  </si>
  <si>
    <t>Pregled kompletne vanjske drvene stolarije.</t>
  </si>
  <si>
    <t>Obračun po stvarno utrošenim satima.</t>
  </si>
  <si>
    <t>UKUPNO ZA 96kom VANJSKIH STAVAKA</t>
  </si>
  <si>
    <t>sati</t>
  </si>
  <si>
    <t xml:space="preserve">Investitor stavlja, sukladno projektnoj dokumentaciji, glavnom izvođaču radova bez naknade privremeno na raspolaganje teren za uređenje gradilišta u potrebnom obimu ili shodno lokalnim uvjetima, čije uređenje izvođač provodi u svemu prema istom, odnosno prema stavkama u nastavku. </t>
  </si>
  <si>
    <t>NAPOMENA:
PRIPREMNE RADOVE U POTPUNOSTI KOORDINIRATI SA RADOVIMA RUŠENJA I DEMONTAŽE I U KORDINACIJI SA NADLEŽNIM PREDSTAVNIKOM GZZZSKP; SVE ZAŠTITE PROVESTI NA NAČIN DA SE ZADRŽAVAJU U POTPUNOSTI STUBIŠTA I PRIPADAJUĆA OPREMA INTERIJERA (NAGAZNE PLOČE, RUKOHVATI) I SL.</t>
  </si>
  <si>
    <r>
      <rPr>
        <b/>
        <sz val="8"/>
        <rFont val="Arial"/>
        <family val="2"/>
        <charset val="238"/>
      </rPr>
      <t>NAPOMENA:</t>
    </r>
    <r>
      <rPr>
        <sz val="8"/>
        <rFont val="Arial"/>
        <family val="2"/>
        <charset val="238"/>
      </rPr>
      <t xml:space="preserve">
Posebnu pozornost obratiti na zaštitu stubišta i pripadnih elemenata opreme interijera (nagazne ploče, rukohvati i stolarija), kao i unutarnja vrijedna i reprezentativna vanjska stolarija - kao podloga za izradu replike). Radove koordinirati u svemu sa službenim predstavnikom GZZZSKP - prije početka izvođenja radova rušenja i demontaža).</t>
    </r>
  </si>
  <si>
    <r>
      <rPr>
        <b/>
        <sz val="10"/>
        <rFont val="Arial"/>
        <family val="2"/>
      </rPr>
      <t xml:space="preserve">Uklanjanje elemenata </t>
    </r>
    <r>
      <rPr>
        <b/>
        <u/>
        <sz val="10"/>
        <rFont val="Arial"/>
        <family val="2"/>
      </rPr>
      <t>UNUTARNJE</t>
    </r>
    <r>
      <rPr>
        <b/>
        <sz val="10"/>
        <rFont val="Arial"/>
        <family val="2"/>
      </rPr>
      <t xml:space="preserve"> stolarije i bravarije građevine.</t>
    </r>
  </si>
  <si>
    <r>
      <rPr>
        <b/>
        <sz val="8"/>
        <rFont val="Arial"/>
        <family val="2"/>
        <charset val="238"/>
      </rPr>
      <t>NAPOMENA:</t>
    </r>
    <r>
      <rPr>
        <sz val="8"/>
        <rFont val="Arial"/>
        <family val="2"/>
        <charset val="238"/>
      </rPr>
      <t xml:space="preserve">
Posebnu pozornost obratiti na ADEKVATNO SKLADIŠTENJIE I PRIVREMENO DEPONIRANJE DJELA POSTOJEĆE STOLARIJE IZ HODNIKA I ZAJEDNIČKIH PROSTORIJA - KOJI SE U KASNIJOJ FAZI ZADRŽAVA I/ILI PREMA KOJEMU SE U KASNIJOJ FAZI IZRAĐUJE FAKSIMIL STOLARIJE ILI SE ISTA VRAĆA NA MJESTO UGRADNJE NAKON POPRAVKA. Skladištenje provesti u suhom prostoru sa konstantnom vlagom, a stolarija i svi pripadni elementi uklada, dovratnika, doprozornika, profilacija i sl. prije deponiranja moraju biti adekvatno pakirani u paropropusno - vodnonepropusnu foliju.</t>
    </r>
  </si>
  <si>
    <t>Točne pozicije i broj stavaka koje se zadržavaju biti će definirane sa službenim predstavnikom GZZZSKP - prije početka izvođenja radova rušenja i demontaža).</t>
  </si>
  <si>
    <r>
      <rPr>
        <b/>
        <sz val="8"/>
        <rFont val="Arial"/>
        <family val="2"/>
      </rPr>
      <t>NAPOMENA</t>
    </r>
    <r>
      <rPr>
        <sz val="8"/>
        <rFont val="Arial"/>
        <family val="2"/>
        <charset val="238"/>
      </rPr>
      <t xml:space="preserve">:
Podstavke i stavke označene </t>
    </r>
    <r>
      <rPr>
        <sz val="8"/>
        <rFont val="Arial"/>
        <family val="2"/>
      </rPr>
      <t>sa</t>
    </r>
    <r>
      <rPr>
        <b/>
        <sz val="8"/>
        <rFont val="Arial"/>
        <family val="2"/>
      </rPr>
      <t xml:space="preserve"> * i sivom bojom </t>
    </r>
    <r>
      <rPr>
        <sz val="8"/>
        <rFont val="Arial"/>
        <family val="2"/>
      </rPr>
      <t>se ukidaju.</t>
    </r>
  </si>
  <si>
    <t xml:space="preserve">STOLARIJA I BRAVARIJA </t>
  </si>
  <si>
    <t>O1</t>
  </si>
  <si>
    <t>DVOKRILNA PUNA ZAOKRETNA UKLAĐENA VRATA;
dim. 290×230 cm</t>
  </si>
  <si>
    <t>O2</t>
  </si>
  <si>
    <t>JEDNOKRILNA PUNA ZAOKRETNA UKLAĐENA VRATA;
dim. 94×248 cm</t>
  </si>
  <si>
    <t>O2b</t>
  </si>
  <si>
    <t>JEDNOKRILNA ZAOKRETNA VRATA S NADSVJETLOM; dim. 94×231 cm</t>
  </si>
  <si>
    <t>O3</t>
  </si>
  <si>
    <t>METALNA JEDNOKRILNA VRATA; 
dim. 102×210 cm</t>
  </si>
  <si>
    <t>U01</t>
  </si>
  <si>
    <t>DVOKRILNA MIMOKRETNA VRATA;
dim. 145×200 cm</t>
  </si>
  <si>
    <t>U01b</t>
  </si>
  <si>
    <t>DVOKRILNA MIMOKRETNA VRATA;
dim. 140×210 cm</t>
  </si>
  <si>
    <t>U02</t>
  </si>
  <si>
    <t>JEDNOKRILNA ZAOKRETNA PUNA VRATA A (3 KASETE);
dim. 110×220 cm</t>
  </si>
  <si>
    <t>U02b*</t>
  </si>
  <si>
    <t>JEDNOKRILNA ZAOKRETNA PUNA VRATA A (3 KASETE);
dim. 110×210 cm</t>
  </si>
  <si>
    <t>U02c</t>
  </si>
  <si>
    <t>JEDNOKRILNA ZAOKRETNA PUNA VRATA A (3 KASETE);
dim. 100×215 cm</t>
  </si>
  <si>
    <t>U03</t>
  </si>
  <si>
    <t>JEDNOKRILNA ZAOKRETNA PUNA VRATA B (3 KASETE);
dim. 105×210 cm</t>
  </si>
  <si>
    <t>U04</t>
  </si>
  <si>
    <t>JEDNOKRILNA ZAOKRETNA PUNA VRATA A;
dim. 88×200 cm</t>
  </si>
  <si>
    <t>U05</t>
  </si>
  <si>
    <t>JEDNOKRILNA ZAOKRETNA PUNA VRATA B;
dim. 78×200 cm</t>
  </si>
  <si>
    <t>U05b</t>
  </si>
  <si>
    <t>JEDNOKRILNA ZAOKRETNA PUNA VRATA B;
dim.100×200 cm</t>
  </si>
  <si>
    <t>U05c</t>
  </si>
  <si>
    <t>JEDNOKRILNA ZAOKRETNA PUNA VRATA B;
dim. 75×200 cm</t>
  </si>
  <si>
    <t>U05d</t>
  </si>
  <si>
    <t>JEDNOKRILNA ZAOKRETNA PUNA VRATA B;
dim. 100×200 cm</t>
  </si>
  <si>
    <t>U06</t>
  </si>
  <si>
    <t>JEDNOKRILNA ZAOKRETNA PUNA VRATA C (DVIJE KASETE); dim. 95×205 cm</t>
  </si>
  <si>
    <t>U07</t>
  </si>
  <si>
    <t>JEDNOKRILNA ZAOKRETNA PUNA VRATA D; 
dim. 80×205 cm</t>
  </si>
  <si>
    <t>U08</t>
  </si>
  <si>
    <t>JEDNOKRILNA ZAOKRETNA PUNA VRATA E; 
dim. 80×205 cm</t>
  </si>
  <si>
    <t>U08b</t>
  </si>
  <si>
    <t>JEDNOKRILNA ZAOKRETNA PUNA VRATA F; 
dim. 80×205 cm</t>
  </si>
  <si>
    <t>U09*</t>
  </si>
  <si>
    <t>JEDNOKRILNA ZAOKRETNA PUNA VRATA SA STAKLENIM NADSVJETLOM; dim. 70×205 cm</t>
  </si>
  <si>
    <t>U10</t>
  </si>
  <si>
    <t>JEDNOKRILNA ZAOKRETNA PUNA VRATA G;
dim. 82×200 cm</t>
  </si>
  <si>
    <t>U10b</t>
  </si>
  <si>
    <t>JEDNOKRILNA ZAOKRETNA PUNA VRATA S OBLOGOM ZA PRIGUŠENJE ZVUKA; dim. 100×200 cm</t>
  </si>
  <si>
    <t>U11</t>
  </si>
  <si>
    <t>DVOKRILNA ZAOKRETNA VRATA ASIMETRIČNIH KRILA; dim. 130×217cm</t>
  </si>
  <si>
    <t>U12</t>
  </si>
  <si>
    <t>JEDNOKRILNA ZAOKRETNA VRATA (2 KASETE I 6 STAKALA); dim. 90×200 cm</t>
  </si>
  <si>
    <t>U13</t>
  </si>
  <si>
    <t>JEDNOKRILNA ZAOKRETNA KASETIRANA VRATA A (2KASETE I 1 STAKLO); dim. 100×200 cm</t>
  </si>
  <si>
    <t>U13b</t>
  </si>
  <si>
    <t>JEDNOKRILNA ZAOKRETNA KASETIRANA VRATA B (2 KASETE I 1 STAKLO); dim 90×200 cm</t>
  </si>
  <si>
    <t>U14</t>
  </si>
  <si>
    <t>JEDNOKRILNA ZAOKRETNA KASETIRANA VRATA C (3 KASETE); dim. 90×215 cm</t>
  </si>
  <si>
    <t>U14b</t>
  </si>
  <si>
    <t>JEDNOKRILNA ZAOKRETNA KASETIRANA VRATA C (3 KASETE); dim. 100×215 cm</t>
  </si>
  <si>
    <t>U15</t>
  </si>
  <si>
    <t>JEDNOKRILNA ZAOKRETNA KASETIRANA VRATA D (3 KASETE); dim. 100×215 cm</t>
  </si>
  <si>
    <t>U16</t>
  </si>
  <si>
    <t>JEDNOKRILNA ZAOKRETNA KASETIRANA VRATA E (3 KASETE); dim. 100×217 cm</t>
  </si>
  <si>
    <t>U17</t>
  </si>
  <si>
    <t>JEDNOKRILNA ZAOKRETNA KASETIRANA VRATA F (3 KASETE); dim. 100×215 cm</t>
  </si>
  <si>
    <t>U18</t>
  </si>
  <si>
    <t>DVOKRILNA ZAOKRETNA VRATA A (2 STAKLA PO KRILU); dim. 120×215 cm</t>
  </si>
  <si>
    <t>U19</t>
  </si>
  <si>
    <t>JEDNOKRILNA ZAOKRETNA KASETIRANA VRATA G (1 KASETA I 12 STAKALA); dim. 100×215 cm</t>
  </si>
  <si>
    <t xml:space="preserve">U20 </t>
  </si>
  <si>
    <t>JEDNOKRILNA ZAOKRETNA KASETIRANA VRATA H (1 KASETA I 12 STAKALA); dim. 100×215 cm</t>
  </si>
  <si>
    <t>U21</t>
  </si>
  <si>
    <t>JEDNOKRILNA ZAOKRETNA KASETIRANA VRATA I (3 KASETE); dim. 100×215 cm</t>
  </si>
  <si>
    <t>U22</t>
  </si>
  <si>
    <t>JEDNOKRILNA ZAOKRETNA KASETIRANA VRATA J (3 KASETE); dim. 70×215 cm</t>
  </si>
  <si>
    <t>U23*</t>
  </si>
  <si>
    <t>DRVENA STIJENA S VRATIMA;
dim. 179×275 cm</t>
  </si>
  <si>
    <t>U24*</t>
  </si>
  <si>
    <t>JEDNOKRILNA ZAOKRETNA VRATA (1 STAKLO);
dim. 105×200 cm</t>
  </si>
  <si>
    <t>U25</t>
  </si>
  <si>
    <t>JEDNOKRILNA ZAOKRETNA METALNA VRATA;
dim. 105×210 cm</t>
  </si>
  <si>
    <t>U25b</t>
  </si>
  <si>
    <t>JEDNOKRILNA ZAOKRETNA METALNA VRATA; 
dim. 60×180 cm</t>
  </si>
  <si>
    <t>U25c*</t>
  </si>
  <si>
    <t>JEDNOKRILNA ZAOKRETNA METALNA VRATA;
dim. 120×120 cm</t>
  </si>
  <si>
    <t>U25d</t>
  </si>
  <si>
    <t>JEDNOKRILNA ZAOKRETNA METALNA VRATA;
dim. 75×210 cm</t>
  </si>
  <si>
    <t>U25e</t>
  </si>
  <si>
    <t>JEDNOKRILNA ZAOKRETNA METALNA VRATA;
dim. 95×200 cm</t>
  </si>
  <si>
    <t>U26*</t>
  </si>
  <si>
    <t>JEDNOKRILNA ZAOKRETNA KASETIRANA VRATA K (2 KASETE I 1 STAKLO); dim. 100×210 cm</t>
  </si>
  <si>
    <t>U27*</t>
  </si>
  <si>
    <t>ČETVEROKRILNA DVODIJELNA KASETIRANA VRATA A (3 KASETE PO KRILU); dim. 140×220 cm</t>
  </si>
  <si>
    <t>U27b</t>
  </si>
  <si>
    <t>U28</t>
  </si>
  <si>
    <t>ČETVEROKRILNA DVODIJELNA KASETIRANA VRATA B (3 KASETE PO KRILU); dim. 140×220 cm</t>
  </si>
  <si>
    <t>U29</t>
  </si>
  <si>
    <t>DVOKRILNA ZAOKRETNA KASETIRANA VRATA A (3 KASETE PO KRILU); dim. 150×225 cm</t>
  </si>
  <si>
    <t>U29b</t>
  </si>
  <si>
    <t>U30</t>
  </si>
  <si>
    <t>DVOKRILNA ZAOKRETNA KASETIRANA VRATA B (3 KASETE PO KRILU); dim 110×225 cm</t>
  </si>
  <si>
    <t>U31</t>
  </si>
  <si>
    <t>DVOKRILNA ZAOKRETNA KASETIRANA VRATA C (3 KASETE PO KRILU); dim. 140×220 cm</t>
  </si>
  <si>
    <t>U32</t>
  </si>
  <si>
    <t>DVOKRILNA ZAOKRETNA KASETIRANA VRATA D (3 KASETE PO KRILU); dim. 140×220 cm</t>
  </si>
  <si>
    <t>U33</t>
  </si>
  <si>
    <t>JEDNOKRILNA ZAOKRETNA KASETIRANA VRATA L (3 KASETE PO KRILU); dim. 100×215 cm</t>
  </si>
  <si>
    <t>U34</t>
  </si>
  <si>
    <t>DVOKRILNI ZAOKRETNI PROZOR; dim. 110×130 cm</t>
  </si>
  <si>
    <t>U35</t>
  </si>
  <si>
    <t>DOVRATNIK S ARHITRAVOM; dim. 100×200 cm</t>
  </si>
  <si>
    <r>
      <t xml:space="preserve">Uklanjanje elemenata </t>
    </r>
    <r>
      <rPr>
        <b/>
        <u/>
        <sz val="10"/>
        <rFont val="Arial"/>
        <family val="2"/>
      </rPr>
      <t>VANJSKE</t>
    </r>
    <r>
      <rPr>
        <b/>
        <sz val="10"/>
        <rFont val="Arial"/>
        <family val="2"/>
      </rPr>
      <t xml:space="preserve"> stolarije i bravarije građevine.</t>
    </r>
  </si>
  <si>
    <t>Radove koordinirati sa izvođenjem radova vanjske stolarije, a demontažu vršiti pažljivo, kako bi nova stolarija bila u potpunosti faksimil postojeće stolarije.</t>
  </si>
  <si>
    <t>Obračun po komadu demontirane stolarije /elementa bravarije, ODNOSNO PO KOMPLETU POREMA OPISU.</t>
  </si>
  <si>
    <t>V01</t>
  </si>
  <si>
    <t>DVOKRILNA ZAOKRETNA VRATA;
dim. 150×203 cm</t>
  </si>
  <si>
    <t>V02</t>
  </si>
  <si>
    <t>JEDNOKRILNA ZAOKRETNA VRATA S NADSVJETLOM;
115×247 cm</t>
  </si>
  <si>
    <t>V03</t>
  </si>
  <si>
    <t>JEDNOKRILNA ZAOKRETNA VRATA S NADSVJETLOM;
115×240 cm</t>
  </si>
  <si>
    <t>V04</t>
  </si>
  <si>
    <t>JEDNOKRILNA ZAOKRETNA VRATA (KASETA I 12 STAKALA); 95×210 cm</t>
  </si>
  <si>
    <t>V05</t>
  </si>
  <si>
    <t>JEDNOKRILNA ZAOKRETNA VRATA (2 KASETE I 6 STAKALA); 100×215 cm</t>
  </si>
  <si>
    <t>V05b</t>
  </si>
  <si>
    <t>JEDNOKRILNA ZAOKRETNA VRATA (2 KASETE I 6 STAKALA); 100×222 cm</t>
  </si>
  <si>
    <t>V05c</t>
  </si>
  <si>
    <t>JEDNOKRILNA ZAOKRETNA VRATA (2 KASETE I 6 STAKALA); 110×200 cm</t>
  </si>
  <si>
    <t>V06</t>
  </si>
  <si>
    <t>DVOKRILNA DVOSTRUKA ZAOKRETNA VRATA (KASETA I 12 STAKALA); 95×210 cm</t>
  </si>
  <si>
    <t>V06b</t>
  </si>
  <si>
    <t>DVOKRILNA DVOSTRUKA ZAOKRETNA VRATA (KASETA I 12 STAKALA); 105×210 cm</t>
  </si>
  <si>
    <t>V07</t>
  </si>
  <si>
    <t>ČETVEROKRILNI DVODIJELNI DVOSTRUKI PROZOR; 115×165 cm, UKLJUČIVO BRAVARSKU REŠETKU SA VANJSKE STRANE</t>
  </si>
  <si>
    <t>V07b</t>
  </si>
  <si>
    <t>ČETVEROKRILNI DVODIJELNI DVOSTRUKI PROZOR; 115×145 cm, UKLJUČIVO BRAVARSKU REŠETKU SA VANJSKE STRANE</t>
  </si>
  <si>
    <t>V07c</t>
  </si>
  <si>
    <t>ČETVEROKRILNI DVODIJELNI DVOSTRUKI PROZOR; 110×165 cm, UKLJUČIVO BRAVARSKU REŠETKU SA VANJSKE STRANE</t>
  </si>
  <si>
    <t>V07d</t>
  </si>
  <si>
    <t>ČETVEROKRILNI DVODIJELNI DVOSTRUKI PROZOR; 115×165 cm</t>
  </si>
  <si>
    <t>V07e</t>
  </si>
  <si>
    <t>ČETVEROKRILNI  DVOSTRUKI PROZOR; 110×130 cm</t>
  </si>
  <si>
    <t>V08</t>
  </si>
  <si>
    <t>ČETVEROKRILNI DVOSTRUKI PROZOR; 115×135 cm</t>
  </si>
  <si>
    <t>V09</t>
  </si>
  <si>
    <t>JEDNOKRILNA ZAOKRETNA VRATA (KASETA I 6 STAKALA); 117×235 cm, UKLJUČIVO BRAVARSKU REŠETKU SA VANJSKE STRANE</t>
  </si>
  <si>
    <t>V10</t>
  </si>
  <si>
    <t>ŠESTEROKRILNI ČETVERODIJELNI DVOSTRUKI PROZOR SA ŠPALETOM I GRILJAMA; 124×191 cm</t>
  </si>
  <si>
    <t>V11</t>
  </si>
  <si>
    <t>ŠESTEROKRILNI ČETVERODIJELNI DVOSTRUKI PROZOR S GRILJAMA; 124×191 cm</t>
  </si>
  <si>
    <t>V11b</t>
  </si>
  <si>
    <t>ŠESTEROKRILNI ČETVERODIJELNI DVOSTRUKI PROZOR S GRILJAMA; 124×175 cm</t>
  </si>
  <si>
    <t>V11c</t>
  </si>
  <si>
    <t>ŠESTEROKRILNI ČETVERODIJELNI DVOSTRUKI PROZOR SA ŠPALETOM I GRILJAMA; 124×200 cm</t>
  </si>
  <si>
    <t>V12</t>
  </si>
  <si>
    <t>ŠESTEROKRILNI ČETVERODIJELNI DVOSTRUKI PROZOR; 124×160 cm</t>
  </si>
  <si>
    <t>V13</t>
  </si>
  <si>
    <t>OVALNI OTKLOPNI PROZOR; 90×120 cm</t>
  </si>
  <si>
    <t>V14</t>
  </si>
  <si>
    <t>JEDNOKRILNI ZAOKRETNI PROZOR; 60×100 cm</t>
  </si>
  <si>
    <t>V15</t>
  </si>
  <si>
    <t>JEDNOKRILNI OTKLOPNI PROZOR 50×60 cm</t>
  </si>
  <si>
    <t>V16</t>
  </si>
  <si>
    <t>DVOKRILNI ZAOKRETNI PROZOR; 115×100 cm (METALNI)</t>
  </si>
  <si>
    <t>KAT</t>
  </si>
  <si>
    <t>Uklanjanje postojećeg dotrajalog dimnjaka.</t>
  </si>
  <si>
    <t>Uklanjanje slojeva podova - kompletno do elemenata nosive konstrukcije.</t>
  </si>
  <si>
    <t>Stvaka podrazumijeva uklanjanje djelova kompletne međukatne konstrukcije sa svim slojevima kompletno do nosive konstrukcije lučnih svodova.</t>
  </si>
  <si>
    <t>uklanjanje završnih podnih obloga d=2,5-3cm (parket, kamen, keramika, terazzo),</t>
  </si>
  <si>
    <t>uklanjanje cementnog estriha d=6-10cm i/ili dasaka na sloju štafli sa uklanjanjem sloja šute d=8-10cm, uključivo i raster štafli,</t>
  </si>
  <si>
    <t>uklanjanje međukatne šute i nabačaja iznad lučnih svodova visine do 45cm, uz uklanjanje slojeva žbuke d=1cm.</t>
  </si>
  <si>
    <t>PODRUM</t>
  </si>
  <si>
    <t>UKLANJANJE SLOJEVA PODOVA (PODNA OBLOGA - UKLANJANJE DO SLOJA BETONA)</t>
  </si>
  <si>
    <t>ODVOZ ŠUTE I VIŠKA MATERIJALA</t>
  </si>
  <si>
    <t>PRIZEMLJE</t>
  </si>
  <si>
    <t>UKLANJANJE SLOJEVA PODOVA (PAŽLJIVO UKLANJANJE I KASNIJE DEPONIRANJE ZAVRŠNE PODNE OBLOGE - MOZAIK PARKETA 2,5cm NA SLOJU DASAKA 2,4cm I ŠLJUNKA /ŠUTE 8-10cm), SVE NA LUČNOM NABAČJU ŠUTE VARIJABILNE DEBLJINE,</t>
  </si>
  <si>
    <t>POTKROVLJE</t>
  </si>
  <si>
    <t>UKLANJANJE SLOJEVA PODOVA (PUNA OPEKA OD GLINE DEBLJINE 5cm NA SLOJU ŠLJUNKA /ŠUTE 8-10cm)</t>
  </si>
  <si>
    <t>ZAREZIVANJE ZIDANIH ZIDOVA DUBINE DO 40cm</t>
  </si>
  <si>
    <t>SEKLAŽNI PRSTEN dim. DO 40/20cm; L=146,75m' POZICIJA IZVEDBE NA CCA +7,31m'; STAVKA SE IZVODI KAMPADNO KAO PRIPREMA ZA IZVEDBU SPOJA SA PLIVAJUĆOM PLOČOM</t>
  </si>
  <si>
    <t>Obijanje kompletne završne žbuke sa zidova i svodova u zoni izvođenja radova.</t>
  </si>
  <si>
    <t>Strojno ili ručno obijanje žbuke, čišćenje od prašine, odstranjivanje raspucalih i olabavljenih dijelova kamena/cigle i morta - zidovi zidani - žbuka vapnena, sa kvarcnim pijeskom.</t>
  </si>
  <si>
    <t>Obračun po m2 ortogonalne projekcije površine, bez ikakvih dodataka.</t>
  </si>
  <si>
    <t>RAVNA ŽBUKA - OBIJANJE DOTRAJALIH DJELOVA ŽBUKE U ZONI IZVOĐENJA ZAHVATA DEBLJINA ŽBUKE 5-6cm</t>
  </si>
  <si>
    <t>ZIDOVI PRIZEMLJE</t>
  </si>
  <si>
    <t>ZIDOVI KAT</t>
  </si>
  <si>
    <t>SVODOVI PODRUM - DONJA STRANA</t>
  </si>
  <si>
    <t>SVODOVI PRIZEMLJE - DONJA STRANA</t>
  </si>
  <si>
    <t>SVODOVI KAT - DONJA STRANA</t>
  </si>
  <si>
    <t>VANJSKI ZIDOVI</t>
  </si>
  <si>
    <t>RAVNA POVRŠINA IZMEĐU OTVORA 1. I 2. KATA</t>
  </si>
  <si>
    <t>PROČELJE ISTOK</t>
  </si>
  <si>
    <t>ŽBUKA PRIZEMLJA - ZAVRŠNO GRUBO STRUKTURIRANA ŽBUKA</t>
  </si>
  <si>
    <t>KAZETIRANI DIO ŽBUKA PRIZEMLJA</t>
  </si>
  <si>
    <t>DIJELOVI PROČELJA PRIZEMLJA SA DUBOKOM PROFILACIJOM; d=8-10cm U STAVKU UKLJUČITI SVE PRIPREMNE RADOVE, MATERIJAL, RAD</t>
  </si>
  <si>
    <t>Stavka se izvodi pranjem vodom pod visokim pritiskom min. 250 bara, kako bi se uklonile površinske nečistoća, salitra i sl. Uključeno skupljanje nečistoća i odvoz na lokalni deponij.</t>
  </si>
  <si>
    <t>Za skupljanje vode potrebno napraviti upojne otvore u podu za skupljanje nečistoća. Radove izvesti prema upotama nadzornog inžinjera.</t>
  </si>
  <si>
    <t>Obračun po m2 površine.</t>
  </si>
  <si>
    <t>Ručno obijanje svih intervencija i popravaka od cementne žbuke debljine cca 8-10cm, u pojasu iznad sokla visine do 30cm, do postojećeg zdravog grubog sloja žbuke ili zida.</t>
  </si>
  <si>
    <t>UKUPNA DULJINA BOČNIH ŠLICEVA 650m' - KRPANJE ŠLICEVA ZA POLAGANJE RAZNIH INSTALACIJA</t>
  </si>
  <si>
    <t>OBRADA ZIDOVA UZ RADIJALNE PRODORE ŠIRINE DO 80cm - PRODORI VELIČINE DO Ø120mm</t>
  </si>
  <si>
    <t>Demontaža limenih opšava i žlijebova postojećeg krova - spoj krovnog vijenca i limenog pokrova, te grebenih i uvalnih limova - ZAMJENA.</t>
  </si>
  <si>
    <t>Stavkom obuhvatiti uklanjanje kompletnog limenog opšava postojećih opšava i žlijeba krovnog vijenca, nazidnih limova krovne atike, opšava uvala i spojeva i nazidnih limova na spoju sa krovnom kupolom i sl.</t>
  </si>
  <si>
    <t>Uključivo pripadne nosače, kao i kotliće i odvodne vertikale i nožišta istih.</t>
  </si>
  <si>
    <t>LIMENI OPŠAVI - SPOJ KROVNIH PLOHA I RUBA KROVA r.š. DO 700mm</t>
  </si>
  <si>
    <t>UVALE, GREBENI, ISTAKE I SL.</t>
  </si>
  <si>
    <t>OKAPNI LIM - CENTRALNI DIO; r.š. 1.200,00mm</t>
  </si>
  <si>
    <t>LIM SPOJEVA KROVIŠTA; r.š. DO 1.500,00mm</t>
  </si>
  <si>
    <t>ODVODNE VERTIKALE Ø110mm  SA SABIRNIM KOTLIĆIMA I SVIM ELEMETIMA PRELAZA (LABUĐI VRAT I SL.)</t>
  </si>
  <si>
    <t>NOŽIŠTA ODVODNIH VERTIKALA - SPOJ NA ODVODNU MREŽU OD LIJEVANO-ŽELJEZNIH CIJEVI SA SPOJEM NA KANALIZACIJU</t>
  </si>
  <si>
    <t>PUNOPLOŠNI OPŠAVI LIMENI OPŠAV KROVNIH LUKARNIKA (UKUPNO ZA 14m2)</t>
  </si>
  <si>
    <t>Završni pokrov biber crijep, dvostruko polaganje, stavka uključuje uklanjanje kompletno završnog pokrova, uključivo i uklanjanje postojećih letva i kontra-letva. Stavkom obuhvaćeno uklanjanje slojeva završnog pokrova (biber crijep sa pripadnim limenim opšavima, koji nisu obračunati u okviru demontaže limova), a koji se uoče tek po skidanju slojeva krovišta.</t>
  </si>
  <si>
    <t>KROVIŠTE LETVE - DJELOMIČNO UKLANJANJE</t>
  </si>
  <si>
    <t>PROZOR - ODKLPONI POSTOJEĆI (dim. DO 50/50cm)</t>
  </si>
  <si>
    <t>PROZOR - ODKLOPLNI S OVJESOM NOVI (dim. DO 90/110cm)</t>
  </si>
  <si>
    <t>PROZOR - LUKARNIK (dim. DO 125/45cm)</t>
  </si>
  <si>
    <t>UKLANJANJE SLOJEVA PODA PRIZEMLJA - SERVER SOBA</t>
  </si>
  <si>
    <t>NAPOMENA:
SVA RUŠENJA I DEMONTAŽE IZVESTI NA NAČIN DA SE ZADRŽAVAJU U POTPUNOSTI STUBIŠTA I PRIPADAJUĆA OPREMA INTERIJERA (NAGAZNE PLOČE, RUKOHVATI I STOLARIJA), FASADNA PLATNA SA
SVIM PROFILACIJAMA, UNUTARNJA VRIJEDNA STOLARIJA (KAO PODLOGA ZA IZRADU REPLIKE) I VANJSKA STOLARIJA, UZ MAKSIMALNU ZAŠTITU ISTIH KOJA SE PROVODI U OKVIRU GRUPE PRIPREMNIH RADOVA OVOG TROŠKOVNIKA.</t>
  </si>
  <si>
    <t>Stavka podrazumIjeva sve potrebne radove za potpuno dovršenje rada demontaže unutarnjih vrata. Obračun po komadu demontirane stolarije /elementa bravarije.</t>
  </si>
  <si>
    <t>Stavka podrazumIjeva sve potrebne radove za potpuno dovršenje rada demontaže VANJSKE STALARIJE.</t>
  </si>
  <si>
    <t>Kampadni ručni iskop za ojačanje temeljne ploče - dio ispod servera ojačanja (podbetoniravanja) temelja.</t>
  </si>
  <si>
    <t>POVRŠINA ISPOD PODNE PLOČE 
P=17,90m2</t>
  </si>
  <si>
    <t>A.4.2.</t>
  </si>
  <si>
    <t>a.</t>
  </si>
  <si>
    <t>b.</t>
  </si>
  <si>
    <t>ARMATURA PLOČE - B500B</t>
  </si>
  <si>
    <t>ARMATURA PLOČE - Q535</t>
  </si>
  <si>
    <t>A.4.3.</t>
  </si>
  <si>
    <t>Betoniranje i popravak nadvoja nad otvorima prozora - ab horizontalni serklaž.</t>
  </si>
  <si>
    <t>Stavka se izvodi iznad pozicije postojećih prozora kao ojačanje na ušlicanim i pripremljenim pozicijama. Presjek u svemu prema dimenziji otvora (okvirna dim. presjeka do 30/30cm).</t>
  </si>
  <si>
    <t>Obračun po m3 ugrađenog betona i po m2 ugrađene oplate.</t>
  </si>
  <si>
    <t>JEDNOSTRANA GLATKA OPLATA</t>
  </si>
  <si>
    <t>ARMATURA GREDE - B500B</t>
  </si>
  <si>
    <t>A.4.4.</t>
  </si>
  <si>
    <t>Stavka obuhvaća izvedbu spoja sa tlačnom pločom putem serklaža dim. Presjeka do 40/20cm - kampadna izvedba kompletno obodom građevine i u spoju sa vanjskim zidovima..</t>
  </si>
  <si>
    <t>Dobava materijala te betoniranje stropnih ploča - ELEMENTI SPREGNUTE KONSTRUKCIJE - TLAČNE PLOČE.</t>
  </si>
  <si>
    <t>Debljina ploča do 8cm (IZUZEV DJELA PLOČE PODRUMA d=20cm); ANKERI Ø16mm ugrađeni obodno u zidove sa kojima ploča tvori spregnutu konstrukciju - dijafragmu.</t>
  </si>
  <si>
    <t>Armirati prema statičkom proračunu i planu savijanja armature. U cijenu su uključeni svi distanceri i držači armature. Sve prema pravilima struke.</t>
  </si>
  <si>
    <r>
      <t>NAPOMENA:</t>
    </r>
    <r>
      <rPr>
        <sz val="8"/>
        <rFont val="Arial"/>
        <family val="2"/>
        <charset val="238"/>
      </rPr>
      <t xml:space="preserve">
Završna obrada - isključivo soboslikarsko-ličilačka, </t>
    </r>
    <r>
      <rPr>
        <b/>
        <sz val="8"/>
        <rFont val="Arial"/>
        <family val="2"/>
        <charset val="238"/>
      </rPr>
      <t>brušenje na spojevima dvaju ploča oplate.</t>
    </r>
  </si>
  <si>
    <t>PODRUM STROPNA PLOČA - d=20cm; P=17,90m2</t>
  </si>
  <si>
    <t>BETON - PLOČA</t>
  </si>
  <si>
    <t>ARMATURA PLOČE - B500B SIDRENE ŠIPKE Ø16mm; L=1000mm; UKLJUČIVO UBUŠAVANJE POD KUTEM NA PROJEKTIRANU DUBINU I SIDRENJE EPOKSIDNIM MORTOM</t>
  </si>
  <si>
    <t>PODRUM STROPNA PLOČA - d=8cm; P=53,69m2</t>
  </si>
  <si>
    <t>ARMATURA PLOČE - B500B SIDRENE ŠIPKE Ø16mm; L=1800mm; UKLJUČIVO UBUŠAVANJE POD ZIDOVIMA I SIDRENJE EPOKSIDNIM MORTOM</t>
  </si>
  <si>
    <t>ARMATURA PLOČE - Q257</t>
  </si>
  <si>
    <t>PRIZEMLJE STROPNA PLOČA - d=8cm; P=608,20m2</t>
  </si>
  <si>
    <t>KAT STROPNA PLOČA - d=8cm; P=521,30m2</t>
  </si>
  <si>
    <t>A.4.6.</t>
  </si>
  <si>
    <t>Pažljiva razgradnja i uklanjanje i prezidavanje labavih opeka.</t>
  </si>
  <si>
    <t xml:space="preserve">Pažljivo razgrađivanje labilnih opeka na zidovima, vijencima i svodovima sa podupiranjem okolnih opeka, vađenjem labilnih opeka, čišćenjem starog morta te ugradnjom opeka novim vezivnim mortom na izvornim pozicijama. </t>
  </si>
  <si>
    <t>Ukoliko su postojeće opeke mehanički oštećene, potrebno ih je zamijeniti kvalitetnim novim opekama istog formata, što je također uključeno u jediničnu cijenu.</t>
  </si>
  <si>
    <t>Obračun po komadu razgrađene opeke.</t>
  </si>
  <si>
    <t>RAZGRADNJA I PREZIDAVANJE POSTOJEĆE OPEKE</t>
  </si>
  <si>
    <t>RAZGRADNJA POSTOJEĆE I UZIDAVANJE NOVOM OPEKOM</t>
  </si>
  <si>
    <t>Žbukanje unutarnjih zidova - pozicije pregradnih zidova</t>
  </si>
  <si>
    <t>ZIDANI ZIDOVI - PRIZEMLJE</t>
  </si>
  <si>
    <t>VAPNENO-CEMENTNI ŠPRIC; D = 0,20 -0,30cm
ILI ALTERNATIVNO KVARCNA DUBINSKA IMPREGNACIJA</t>
  </si>
  <si>
    <t>ZIDANI ZIDOVI - KAT</t>
  </si>
  <si>
    <t xml:space="preserve">Dobava i ugradnja završne fine paropropusne becementne žbuke, na podrumskim zidovima, debljine 2-3mm.  Karakteristike žbuke: specfična gustoća mort: min. 1,35 ± 0,05 kg/L, paropropusnost: Sd = maks. 0.345m. </t>
  </si>
  <si>
    <t>Radove izvesti prema uputama proizvođača materijala. Obračun po m2 obrađene površine.</t>
  </si>
  <si>
    <t>Dobava i ugradnja mase na bazi silana za prekid kapilarne vlage.</t>
  </si>
  <si>
    <t>Masa (relativne gustoće 0.92 kg/L, pH = 8) sa WTA Certifikatom (WTA - znanstveno-tehničku radnu grupu za očuvanje građevinskih objekata i njegu spomenika).</t>
  </si>
  <si>
    <t xml:space="preserve">Materijal  se ugrađuje jednostrano u izbušene otvore Ø12mm za razmaku 12cm, u jednoj ravnini sljubnica. Nakon utiskivanja mase na bazi silana otvori se zatvore sa gumenim čepovima ili mortom. Nakon perioda migracije silana (7-10 dana), završno se otvori zatvaraju sa epoksidnim / poliesterskim ljepilom / mortom. </t>
  </si>
  <si>
    <t>Radove izvesti prema uputama proizvođača materijala. Obračun po m' površine zida.</t>
  </si>
  <si>
    <t>Zidanje unutarnjih pregrada i zatvaranje otvora i prodora na mjestima prilagodbe stavaka i sl.</t>
  </si>
  <si>
    <t>Zidanje izvesti standardnom  opekom normalnog formata, iz prethodne razgradnje istih zidova. Razlika potrebnih količina za zdravu opeku se doprema iz radova rušenja i demontaža.</t>
  </si>
  <si>
    <t>Zidanje provesti u produžnoj žbuci.</t>
  </si>
  <si>
    <t>Izvoditi po nacrtima shodno poziciji zida.</t>
  </si>
  <si>
    <t>Zid u svemu prema zatečenom stanju.</t>
  </si>
  <si>
    <t>Krpanje šliceva i prodora unutar unutarnjih zidova za prolaz instalacija i razne montaže.</t>
  </si>
  <si>
    <t>Stavka se izvodi nakon uklanjanja i demontaže svih elemenata instalacija, rasvjete, uklanjanja termoplastičnih cijevi, kanalica i pripadne instalacije. Stavka se izvodi bezcementnim mortom uz obradu spojeva rabitziranjem.</t>
  </si>
  <si>
    <t>Obračun za kompletno popunjavanje šliceva duljine do 220m': širina šlica do 5-10cm, dubina do 8cm.</t>
  </si>
  <si>
    <t>Izravnavanje i priprema ploha za izvedbu hidroizolacije i ugradnju opšavnih limova.</t>
  </si>
  <si>
    <t>Stavka se izvodi na svim pozicijama prije ugradnje limova i opšava, a po izvođenju krpanja, izravnavanja, prezidavanja i popravka šupljina i sl., a obuhvaća popunjavanje šupljina laganim utiskivanjem, izravnavanje plohe i završno izravnavanje do pune gotovosti.</t>
  </si>
  <si>
    <t>Stavka se izvodi bezcementnim vezivom za svijetle isušujuće mortove, laganim utiskivanjem i gletanjem sa izravnavanjem plohe i podloge; po potrebi i u ovisnosti o debljini sloja (predviđeno od 5-15mm) utisnuti i sloj alkalnootpornog pletiva.</t>
  </si>
  <si>
    <t>Prilikom izvedbe izravnavanja obavezno voditi računa o kompatibilnosti sa polimer-cementom hidroizolacijom, koja se izvodi kao završni sloj prije ugradnje opšavnih limova.</t>
  </si>
  <si>
    <t>IZRAVNAVANJE PLOHE IZNAD KROVNOG VIJENCA r.š. DO 125cm (UKLJUČIVO I VERTIKALNE ZAVRŠETKE); L=40,60m'</t>
  </si>
  <si>
    <t>Žbukanje unutarnjih zidova - VELIKE PLOHE.</t>
  </si>
  <si>
    <t>Rad se izvodi na svim zidovima objekta u zoni ispod donje linije vijenca a na prethodno izvedenoj FRCM oblozi.</t>
  </si>
  <si>
    <t>Na tako pripremljenoj površini izvodi se ručno žbukanje zidova od opeke, jednim slojem vapneno-cementne žbuke u debljini 1,5cm. Površina filcana-krajcana i filcana struktura do 1mm.</t>
  </si>
  <si>
    <t>U stavku uključeno jednostruko bandažiranje rabitz pletivom cijele površine te dobava i ugradba profila za ojačanje žbuke na uglovima i rubovima, kutnih vodilica, vrsta uglovnih profila, nevidljivi rub.</t>
  </si>
  <si>
    <t>Ukupna debljina sloja cca 4cm, potrebo je novi nanos žbuke poravnati s okolnom postojećom žbukom, te pregletati i bandažirati spoj.</t>
  </si>
  <si>
    <t>Žbukanje unutarnjih zidova - MANJE PLOHE.</t>
  </si>
  <si>
    <t xml:space="preserve">Rad se izvodi na mjestima lokalnih popravaka pukotina, odnosno na svim pozicijama na kojima je obijena žbuka, a nije izvedena stabilizacija FRCM sustavom. </t>
  </si>
  <si>
    <t>Rabitz pletivo se na spoju s preostalom lokalnom žbukom prepušta cca 15cm preko ruba postojeće žbuke.</t>
  </si>
  <si>
    <t>Ostalo sve isto kao u prethodnoj stavci.</t>
  </si>
  <si>
    <t>Unutarnje žbukanje donjih strana svodova.</t>
  </si>
  <si>
    <t>SVODOVI PODRUM - POPUNJAVANJE SA DONJE STRANE</t>
  </si>
  <si>
    <t>SVODOVI PRIZEMLJE - POPUNJAVANJE SA DONJE STRANE</t>
  </si>
  <si>
    <t>SVODOVI KAT - POPUNJAVANJE SA DONJE STRANE</t>
  </si>
  <si>
    <t>Unutarnja obrada špaleta prozora.</t>
  </si>
  <si>
    <t>Rad se izvodi na mjestima lokalnih popravaka, sa ugradnjom kutnih pocinčanih šina u kutevima radi postizanje bolje ravnosti spoja, i urednosti detalja, po ugradnji stolarije.</t>
  </si>
  <si>
    <t>UKUPNO ZA ŠPALETE ŠIRINE 50-80cm VANJSKIH ZIDOVA</t>
  </si>
  <si>
    <t>UKUPNO ZA ŠPALETE ŠIRINE 50cm UNUTARNJIH ZIDOVA</t>
  </si>
  <si>
    <t>ZIDARSKI RADOVI - INJEKTIRANJE I KONST. SANACIJA</t>
  </si>
  <si>
    <t>VANJSKA STRANA - ZIDOVI</t>
  </si>
  <si>
    <t>UKUPNA PREDPOSTAVLJENA KOLIČINA ZA 700m2 ZIDOVA DEBLJINE DO 206cm</t>
  </si>
  <si>
    <t>UKUPNA PREDPOSTAVLJENA KOLIČINA ZA 120m2 ZIDOVA DEBLJINE DO 90cm</t>
  </si>
  <si>
    <t>SVODOVI PODRUM</t>
  </si>
  <si>
    <t>SVODOVI PRIZEMLJE</t>
  </si>
  <si>
    <t>SVODOVI KAT</t>
  </si>
  <si>
    <t>SVODOVI PODRUM - POPUNJAVANJE SA GORNJE STRANE</t>
  </si>
  <si>
    <t>SVODOVI PRIZEMLJE - POPUNJAVANJE SA GORNJE STRANE</t>
  </si>
  <si>
    <t>SVODOVI KAT - POPUNJAVANJE SA GORNJE STRANE</t>
  </si>
  <si>
    <t>SVODOVI PODRUM - SIDRENJE SA GORNJE STRANE</t>
  </si>
  <si>
    <t>SVODOVI PRIZEMLJE - SIDRENJE SA GORNJE STRANE</t>
  </si>
  <si>
    <t>SVODOVI KAT - SIDRENJE SA GORNJE STRANE</t>
  </si>
  <si>
    <t>SIDRENJE U OBODNE ZIDOVE - SVODOVI PODRUMA</t>
  </si>
  <si>
    <t>SIDRENJE U OBODNE ZIDOVE - SVODOVI PRIZEMLJA</t>
  </si>
  <si>
    <t>SIDRENJE U OBODNE ZIDOVE - SVODOVI KATA</t>
  </si>
  <si>
    <t>SIDRENJE ZIDOVI PRIZEMLJA - DODATNA SIDENJA U KUTEVIMA</t>
  </si>
  <si>
    <t>SIDRENJE ZIDOVI KATA - DODATNA SIDENJA U KUTEVIMA</t>
  </si>
  <si>
    <t>IZOLATERSKI RADOVI</t>
  </si>
  <si>
    <t>Svi radovi moraju se izvesti kvalitetno i stručno držeći se projektne dokumentacije i slijedećih propisa:</t>
  </si>
  <si>
    <t>pravilnika o teh. mjerama za ugljikovodične hidroizolacije krovova i terasa (sl. br. 26/69),</t>
  </si>
  <si>
    <t>pravilnika o tehničkim normativima za projektiranje i izvođenje završnih radova u građevinarstvu (sl. br. 21/90),</t>
  </si>
  <si>
    <t>Ovi radovi obuhvaćaju hidroizolaciju i toplinsku izolaciju podova, zidova i krova. Ostale izolacije obuhvaćene su u pokrivačkim, limarskim i drugim zanatskim radovima.</t>
  </si>
  <si>
    <t>Prije početka radova izvođač mora ustanoviti kvalitetu podloge na koju se izvodi izolacija, te ukoliko nije pogodna za rad mora o tome na osnovu relevantnih dokaza, pismeno izvjestiti nadzornog inženjera kako bi se podloga na vrijeme popravila i pripremila za izvođenje izolacije.</t>
  </si>
  <si>
    <t>Radovi se moraju izvesti u svemu prema pravilima struke, uvjetima i opisima iz troškovnika, te uputama proizvođača. Podloga za hidroizolaciju mora biti suha i čvrsta, ravna i bez šupljina na površini, te očišćena od prašine i raznih nečistoća. Pažljivo izvesti savijanje traka i preklope prema uputama proizvođača, uz upotrebu tipskih prefabriciranih elemenata za složene spojeve (kuteve, bridove, vodolovna grla, prodore i slično), jer će sve manjkavosti i štete nastale lošom izvedbom izolacije snositi izvođač.</t>
  </si>
  <si>
    <t>Stavke obuhvaćaju kvalitetnu i potpunu izradu svih detalja u svemu prema sistemskim zahtjevima proizvođača, odnosno prema detaljima u projektu.</t>
  </si>
  <si>
    <t>Obračun se vrši po m2 stvarno izvedene, funkcionalne (vodonepropusne) površine uz primjenu jediničnih cijena. U cijenu svake stavke uključeno je:</t>
  </si>
  <si>
    <t>cijena materijala, alata i mehanizacije,</t>
  </si>
  <si>
    <t>cijena spojnog, pomoćnog i potrošnog materijal potrebnog za izvedbu radova prema pravilima struke i uputama proizvođača,</t>
  </si>
  <si>
    <t>troškove zaštite od temperaturnih i atmosferskih nepovoljnih utjecaja,</t>
  </si>
  <si>
    <t>troškovi radne snage za kompletan rad propisan troškovnikom,</t>
  </si>
  <si>
    <t>troškovi svih prijevoza i prijenosa, te potrebna radna skela,</t>
  </si>
  <si>
    <t>troškovi deponiranja materijala i alata te čišćenje po završetku rada,</t>
  </si>
  <si>
    <t>troškovi popravka nastalih zbog nepažljive izvedbe ili pričinjena štete drugim izvođačima,</t>
  </si>
  <si>
    <t>troškovi svih ispitivanja i atestiranja,</t>
  </si>
  <si>
    <t>sve troškove s naslova svih naknada, ishođenja suglasnosti i dozvola potrebni za neometani rad i izvođenje radova.</t>
  </si>
  <si>
    <t xml:space="preserve">Dobava i ugradnja elastične vodonepropusne trake na bazi modificiranog FPO razvijene širine 25 cm i debljine 2mm, koristeći eposidno ljepilo u sustavu proizvođača materijala. Karakteristike:                    </t>
  </si>
  <si>
    <t>čvrstoća na kidanje : min. 40 N/mm,</t>
  </si>
  <si>
    <t xml:space="preserve">otpornost na hidrostatski pritisak: min. 6 bara.  </t>
  </si>
  <si>
    <t>Radove izvesti prema uputama proizvođača materijala. Izvođač treba biti opremljen sa uređajem za zavarivanje vrućim zrakom. Obračun po m1.</t>
  </si>
  <si>
    <t>Izvesti polimercementnim premazom otpornim na soli i negativan tlak, na prethodno odprašenu i podlogu impregniranu odgovarajućim primerom.</t>
  </si>
  <si>
    <t>Uz sudar vertikalnog zida i temeljne stope na svježi sloj izvedene zaštite od stražnjeg navlaživanja izvodi se i brtveni holker radijusa min 4cm vodonepropusnim mortom.</t>
  </si>
  <si>
    <t>U cijenu su uključene vrijednosti svih radova i materijala. Obračun po m2 izvedene zaštite od stražnjeg navlaživanja sa izvedbom brtvenog holkera, obračunatog po m'.</t>
  </si>
  <si>
    <r>
      <rPr>
        <b/>
        <sz val="8"/>
        <rFont val="Arial"/>
        <family val="2"/>
      </rPr>
      <t>NAPOMENA:</t>
    </r>
    <r>
      <rPr>
        <sz val="8"/>
        <rFont val="Arial"/>
        <family val="2"/>
        <charset val="238"/>
      </rPr>
      <t xml:space="preserve">
Izvesti u okviru sustava proizvođača hidroizolaterskog polimer-cementnog morta, uz napomenu kako čitavi sustav mora biti paroporosutan.</t>
    </r>
  </si>
  <si>
    <t>ZAŠTITA OD STRAŽNJEG NAVLAŽIVANJA HORIZONTALNA</t>
  </si>
  <si>
    <t>DODATNA OBRADA SPOJA STARO - NOVO</t>
  </si>
  <si>
    <t>RUBNI DIO (HOLKER) - SVI KUTNI SPOJEVI</t>
  </si>
  <si>
    <t>ZAŠTITA KROVIŠTA</t>
  </si>
  <si>
    <t>Zaštita od navlaživanja saniranih elemenata ispod krovne konstrukcije.</t>
  </si>
  <si>
    <t xml:space="preserve">Stavka se izvodi na svim pozicijama otvorenog krovnog vijenca i djela preko kojeg se ugrađuje završni opšavni lim, u punoj duljini i širini pozicije koja se hidroizolira. Stavka se izvodi kao dodatna zaštita u slučaju da koji od spojeva limarije i elemenata krovišta počne procurijevati /zamakti.  </t>
  </si>
  <si>
    <t>Izvesti polimercementnim UV stabilnim premazom otpornim na soli i negativan tlak, na prethodno odprašenu i podlogu impregniranu odgovarajućim primerom i SN vezom.</t>
  </si>
  <si>
    <t>U cijenu su uključene vrijednosti svih radova i materijala. Obračun po m2 izvedene zaštite od stražnjeg navlaživanja sa izvedbom spojne dilatacione trake, koja se polaže u sloj vlažnog polimercementa na svim pozicijama promjene geometrije, obračunatog po m'.</t>
  </si>
  <si>
    <t>HIDROIZOLACIJA IZNAD KROVNOG VIJENCA r.š. DO 125cm (UKLJUČIVO I VERTIKALNE ZAVRŠETKE); L=40,60m'</t>
  </si>
  <si>
    <t>DODATNA OBRADA SPOJA STARO - NOVO - DILATACIONA BRTVENA TRAKA - DIO VEZAN UZ KRAJEVE KROVNOG VIJENCA</t>
  </si>
  <si>
    <t>IZOLATERSKI RADOVI UKUPNO</t>
  </si>
  <si>
    <t>Izvedba cementnog estriha PODRUMA - prostorije sa keramikom - P3.</t>
  </si>
  <si>
    <t>Cementni estrih tlačne čvrstoće min. 30N/mm2 izvodi se PP vlaknima i aditivima preko podloge, armiran laganom čel.pocinčanom mrežicom Q92, u svemu prema uputama proizvođača.</t>
  </si>
  <si>
    <t>Estrih se izvodi u prosječnoj debljini 4cm, preko sloja PE folije debljine min 0,10mm položene na izolaciju. Toplinska izolacija se izvodi u dva sloja EPS-T; prvi sloj (min. 15kg/m3) debljine 2cm, odnosno drugi sloj (min. 25kg/m3) debljine 4+4 = 8cm. Drugi sloj se postavlja na prvi križnim polaganjem preko reški. UKUPNA DEBLJINA SLOJEVA TOPLINSKE IZOLACIJE 10cm.</t>
  </si>
  <si>
    <t>Završno površinu izvesti što preciznije ravnu, u padu prema odvodnim sifonima, koji se ili ugrađuju prije (postavlja ih vodoinstalater) ili se ostavlja ušteda na mikrolokaciji kasnije ugradnje istih). Gornju površinu zaravnati i zagladiti da nema vidljivih neravnina.</t>
  </si>
  <si>
    <t xml:space="preserve">Polipropilenska vlakna estriha, odnosno arm.mreža uključena u ovu stavku. Uključivo ulaganje trake od stiropora (ili bilo koje druge tipske zvučne razdjelnice) debljine 1cm u rešku između zida i estriha. </t>
  </si>
  <si>
    <t>Obračun se vrši po m2 kompletne izvedbe.</t>
  </si>
  <si>
    <t>PODRUM - ČVRSTOĆA 30N/mm2</t>
  </si>
  <si>
    <t>CEM. ESTRIH DEB. 4cm - UKUPNA DEBLJINA SLOJA DO 14,50cm (SA SVIM IZOLACIJAMA); SLOJ P3</t>
  </si>
  <si>
    <t>Izvedba cementnog estriha PRIZEMLJA - prostorije sa parketom i keramikom - P1, P2, P2a.</t>
  </si>
  <si>
    <t>Cementni estrih tlačne čvrstoće min. 20N/mm2 izvodi se PP vlaknima i aditivima preko podloge, u svemu prema uputama proizvođača.</t>
  </si>
  <si>
    <t>Estrih se izvodi u prosječnoj debljini 6cm, preko  sloja PE folije debljine min 0,10mm položene na izolaciju. Toplinska izolacija se izvodi u jednom sloju kao EPS-T; prvi sloj (min. 20kg/m3) debljine 2cm.</t>
  </si>
  <si>
    <t xml:space="preserve">Završno površinu izvesti što preciznije ravnu, horizontalnu, gornju površinu zaravnati i zagladiti da nema vidljivih neravnina. Polipropilenska vlakna estriha uključena u ovu stavku. Uključivo ulaganje trake od stiropora (ili bilo koje druge tipske zvučne razdjelnice) debljine 1cm u rešku između zida i estriha. </t>
  </si>
  <si>
    <t>PRIZEMLJE - ČVRSTOĆA 20N/mm2</t>
  </si>
  <si>
    <t>CEM. ESTRIH DEB. 6cm - UKUPNA DEBLJINA SLOJA 8,0cm (SA SVIM IZOLACIJAMA); SLOJ P1, P2, P2a.</t>
  </si>
  <si>
    <t>Izvedba cementnog estriha KATA - prostorije sa parketom i keramikom - MK1, MK2.</t>
  </si>
  <si>
    <t>CEM. ESTRIH DEB. 6cm - UKUPNA DEBLJINA SLOJA 8,0cm (SA SVIM IZOLACIJAMA); SLOJ MK1, MK2.</t>
  </si>
  <si>
    <t>Izvedba nasipa iznad lučnih svodova.</t>
  </si>
  <si>
    <t>Stavka se izvodi samo po potrebi na poziciji saniranih svodova, po izvedbi stabilizacije FRCM sustavom, kao lagana ispuna prije izvođenja plivajuće ploče.</t>
  </si>
  <si>
    <t>Izvesti laganim stirobetonom, te poravnati na visinu potrebnu za dobivanje uredne ravnine donjeg ruba konstrukcije - spregnute tlačne ploče.</t>
  </si>
  <si>
    <t>Završno površinu izravnati i lagano zbiti, te položiti sloj geotekstilne folije - kako slojevi betona i cem. mlijeka nebi ulazili u slojeve nasipa.</t>
  </si>
  <si>
    <t>Obračun se vrši po m2 ugrađenog geoteksitila, odnosno po m3 ugrađenih granula.</t>
  </si>
  <si>
    <t>STROPOVI PODRUMA</t>
  </si>
  <si>
    <t>GEOTEKSTIL</t>
  </si>
  <si>
    <t>NASIP STIROBETONOM (LAGANI BETON)</t>
  </si>
  <si>
    <t>STROPOVI PRIZEMLJA</t>
  </si>
  <si>
    <t>STROPOVI KATA</t>
  </si>
  <si>
    <t>A.9.</t>
  </si>
  <si>
    <t>PODOPOLAGAČKI RADOVI - KAMEN</t>
  </si>
  <si>
    <t>Kod izvedbe, treba se držati rješenja u projektu/nacrta, uputa isporučioca kamena i autora idejnog rješenja.</t>
  </si>
  <si>
    <t xml:space="preserve">Nakon  (uz suglasnost Investitora) odabira kamena, mora izvođač prije početka radova dostaviti uzorke na odobrenje. </t>
  </si>
  <si>
    <t>Vrsta kamena prema opusu pojedine stavke.</t>
  </si>
  <si>
    <t>Uzorci ostaju kod projektanta.</t>
  </si>
  <si>
    <t>Proizvođač/isporučitelj kamena dužan je da uz uzorak, odnosno i uz isporučenu količinu propisanog kamenog materijala dostavi graditelju, odnosno naručitelju i uvjerenje o temeljnim, a i posebno propisanim svojstvima kamenog materijala.</t>
  </si>
  <si>
    <t>Potrebno je također izvršiti sve provjere dužina, širina i visina u naravi i ukazati nadzoru na eventualna odstupanja od projekta, odnosno na probleme prije oblaganja.</t>
  </si>
  <si>
    <t xml:space="preserve">Izvođač radova koji izvodi opločenje na gotovu podnu betonsku površinu ili zid, mora prije početka iste pregledati, i eventualne nedostatke pismeno obavijestiti upravu gradilišta i nadzornog inženjera, da se nedostaci uklone.  </t>
  </si>
  <si>
    <t>Prije početka radova obvezno je površine koje se oblažu očistiti od prašine i drugih nečistoća (industrijskim usisavačem), provjeriti da li su ravne, suhe i pripremljene za rad i da li su te površine postojane i pogodne za predviđeno oblaganje.</t>
  </si>
  <si>
    <t xml:space="preserve">Vezni materijal, standardne kakvoće i gustoće za podne - vodoravne, odnosno zidne - uspravne obloge. Širina sudarnih reški zavisi od finoće i točnosti obrade kamena. </t>
  </si>
  <si>
    <t>Kod fino obrađenih ploča širina reški mora biti jedva vidljiva.</t>
  </si>
  <si>
    <t xml:space="preserve">Gotovo opločenje podnih i zidnih ploha mora biti potpuno ravno (horizontalno / vertikalno, bez ikakovih udubljenja ili izbočina), kontrolom libelom u svim smjerovima. </t>
  </si>
  <si>
    <t>Kod primopredaje dovršenih obloga na korištenje izvođač je obavezan predati pismene upute o sredstvima i načinu čišćenja i održavanja kamenih obloga da bi se sačuvao trajno propisani izgled.</t>
  </si>
  <si>
    <t xml:space="preserve">Polaganje ploča prema shemi polaganja u projektu i prema uputama proizvođača. 
</t>
  </si>
  <si>
    <t xml:space="preserve">U jedinične cijene svih stavki obavezno uključiti sve nabave, transporte i ugradnje, sav potreban rad i materijal, a sve do potpune funkcionalne gotovosti pojedine stavke, uključivo čišćenje i pranje nakon dovršetka i u tijeku radova - ako opisom stavke nije drugačije određeno. </t>
  </si>
  <si>
    <t>Izvoditelj radova je dužan do primopredaje radova zaštititi postavljene podove od oštećenja i onečišćenja.</t>
  </si>
  <si>
    <t>Na sve što nije navedeno i opisano u troškovničkim stavkama (tehnologije izvođenja), smatra se da se primjenjuju važeći normativi, tehnički propisi i pravilnici za pojedine vrste radova.</t>
  </si>
  <si>
    <t>Pri izvedbi primjeniti i priznata tehnička pravila sadržana u odredbama i normi:</t>
  </si>
  <si>
    <t>Pravilnika o tehničkim normativima za projektiranje i izvođenje završnih radova u građevinarstvu (Sl 21/90),</t>
  </si>
  <si>
    <t>Jedinična cijena izvedbe radova postave kamena mora obuhvatiti slijedeće:</t>
  </si>
  <si>
    <t>izrada radioničkih nacrta,</t>
  </si>
  <si>
    <t>troškove radne snage za kompletan rad opisan u troškovniku i općim uvjetima,</t>
  </si>
  <si>
    <t>sve horizontalne i vertikalne transporte do mjesta montaže,</t>
  </si>
  <si>
    <t>potrebnu radnu skelu,</t>
  </si>
  <si>
    <t>isporuku gotovog prvoklasnog proizvoda,</t>
  </si>
  <si>
    <t>troškove zaštite na radu.</t>
  </si>
  <si>
    <t>Oblaganje izvesti kvalitetnim kamenom otpornim na habanje, guste i jednolične strukture.</t>
  </si>
  <si>
    <t>Struktura, vrsta, boja ploča i fuga prema izboru projektanta, kao i vrsta kamena prema odabiru projektanta - ponuditi visokokvalitetni kamen, navedenih karakteristika.</t>
  </si>
  <si>
    <t>Ploče se postavljaju fuga na fugu, s načinom polaganja po izboru projektanta.</t>
  </si>
  <si>
    <t>Gotov pod mora biti potpuno ravan (horizontalan) bez ikakovih udubljenja ili izbočina.</t>
  </si>
  <si>
    <t>Sve kompletno izvesti do finalne gotovosti za upotrebu, uključivo tenaksiranje i kompletan popravak ploča na pozicijama vidljivih oštećenja.</t>
  </si>
  <si>
    <t>kamene ploče većeg formata debljine 3,0cm</t>
  </si>
  <si>
    <t>Obračun prema m2 izvedenog poda.</t>
  </si>
  <si>
    <t>PRIZEMLJE - TERASA</t>
  </si>
  <si>
    <t>PODOPOLAGAČKI RADOVI - KAMEN UKUPNO</t>
  </si>
  <si>
    <r>
      <t>Oblaganje kamenim pločama mora se obaviti u skladu s odredbama tehničkih propisa i uvjeta HRN- e ILI JEDNAKOVRIJEDNO</t>
    </r>
    <r>
      <rPr>
        <sz val="9"/>
        <rFont val="Arial"/>
        <family val="2"/>
      </rPr>
      <t>.</t>
    </r>
  </si>
  <si>
    <t>A.10.</t>
  </si>
  <si>
    <t>PODOPOLAGAČKI RADOVI - KERAMIKA</t>
  </si>
  <si>
    <t>Prilikom lijepljenja keramičkih pločica obavezno koristiti FLEKSIBILNO LIJEPILO proizvođača kao uz obavezno korištenje svih dijelova sistema iz palete istog proizvođača (primer i/ili lijepilo, rubne brtvene trake, masa za fugiranje i silikonske ili PU brtveni kitovi i sl.) U SVEMU PREMA UPUTAMA PROIZVOĐAČA.</t>
  </si>
  <si>
    <t>NADMJERA NABAVNIH KOLIČINA MOŽE VARIRTATI OVISNO O DIM. KER.PL. I SL.</t>
  </si>
  <si>
    <t>Jedinična cijena izvedbe keramičarskih radova mora obuhvatiti slijedeće:</t>
  </si>
  <si>
    <t>uzimanje mjera na gradnji,</t>
  </si>
  <si>
    <t>sav potreban materijal uključivo vezni,</t>
  </si>
  <si>
    <t>sav potreban rad uključivo alat i mašine,</t>
  </si>
  <si>
    <t>transport keramike po objektu,</t>
  </si>
  <si>
    <t>dovođenje struje, vode i plina od priključka na gradilištu do mjesta korištenja,</t>
  </si>
  <si>
    <t>davanje traženih uzoraka,</t>
  </si>
  <si>
    <t>zaštitu izvedenih radova,</t>
  </si>
  <si>
    <t>čišćenje izrađenih površina, nakon izvođenja radova,</t>
  </si>
  <si>
    <t>popravak manjih oštećenja i nečistoća na podlozi,</t>
  </si>
  <si>
    <t>popravak štete učinjene nepažnjom pri radu na svojim ili tuđim radovima,</t>
  </si>
  <si>
    <t>keramičku obradu raznih kutija i sl. elektr. instalacije na površinama koje se obrađuju.</t>
  </si>
  <si>
    <t>UNUTARNJA KERAMIKA R9 RAZRED PROTUKLIZNOSTI; VANJSKA KERAMIKA R10 RAZRED PROTUKLIZNOSTI - ODABIR KERAMIKE U SVEMU PREMA ODREDBAMA KONZERVATORSKE SLUŽBE.</t>
  </si>
  <si>
    <t>Uključivo pripasivanje podnog sifona (dobava obračunata posebno) i sl. Prije izvedbe keramičkih pločica u prostorima sanitarija izvesti hidroizolacijski premaz uključivo i rubnu gumenu brtvenu traku, što je u sastavnom dijelu cijene postave podne obloge (samo ispod površine wc-a), te sokl na svim pozicijama na kojima nema zidne keramike.</t>
  </si>
  <si>
    <t>Uključivo i ugradnju kutnih PVC profila. Nakon izvršenog rada isfugirati i očistiti kompletnu površinu, što je u cijeni stavke.</t>
  </si>
  <si>
    <t>PROSTORIJE PREDPROSTORA WC-a, WC-a,  SANITARIJA, SKLADIŠTA I SL.</t>
  </si>
  <si>
    <t>DOBAVA I UGRADNJA</t>
  </si>
  <si>
    <t>DOBAVA I UGRADNJA - SOKL</t>
  </si>
  <si>
    <t>PRIJELAZNI ALU "L" PROFIL - DOBAVA I UGRADNJA</t>
  </si>
  <si>
    <t>IZVEDBA MINERALNE POLIMERCEMENTNE HIDROIZOLACIJE</t>
  </si>
  <si>
    <t>Oblaganje zidova sanitarnih prostorija i sl, do stropa, glaziranim keramičkim pločicama I klase.</t>
  </si>
  <si>
    <t>Pločice se polažu ljepljenjem na betonske, ožbukane, i sl. zidove. Uključivo dobava i  ugradba plastičnih križića između pločica na unutarnjoj strani brida, svi fazonski elementi (kutni, završni, rubni, uokolo dovratnika, uokolo opreme i sl.), pravilno izrezivanje i kitanje oko kada, ventila, slavina i dr. da se izbjegne zacurivanje, te kitanje spoja sa podnim pločicama (reška visine cca 2mm, zabrtvljena trajnoelastičnim kitom).</t>
  </si>
  <si>
    <t>ZIDOVI WC, SANITARIJE I SL.</t>
  </si>
  <si>
    <t>ZIDNA KUTNA LAJSNA</t>
  </si>
  <si>
    <t>PODOPOLAGAČKI RADOVI - KERAMIKA UKUPNO</t>
  </si>
  <si>
    <t>A.11.</t>
  </si>
  <si>
    <t>PODOPOLAGAČKI RADOVI - PARKET</t>
  </si>
  <si>
    <t>Ponuđač je dužan nuditi solidan i ispravan rad, na temelju shema i troškovnika. U obzir se neće uzimati naknadno pozivanje na eventualno nerazumijevanje ili manjkavosti opisa ili nacrta. Davanjem ponude ponuđač usvaja u cijelosti ove uvjete.</t>
  </si>
  <si>
    <t>U jediničnu cijenu uključen sav odvoz materijala i otpada dobivenog  tijekom izvođenja rada na gradsku deponiju  uključivo utovar, prijevoz i istovar te višekratno (tjedno i dnevno) čišćenje objekta tijekom izvođenja radova, te završno grubo i fino čišćenje nakon završetka radova. Posebni se odvoz materijala ne obračunava.</t>
  </si>
  <si>
    <t>U jediničnu cijenu uključena dobava i ugradnja svog potrebnog materijala, sav unutrašnji i vanjski transport.</t>
  </si>
  <si>
    <t xml:space="preserve">U jediničnu cijenu uključena zaštita svih površina koje bi se mogle oštetiti prilikom izvođenja ove grupe radova. </t>
  </si>
  <si>
    <t xml:space="preserve">Prije početka radova izvođač mora ustanoviti kvalitetu podloge za izvođenje radova i ako ona nije pogodna za izvršenje rada, mora o tome pismeno obavijestiti naručioca radova, kako bi se na vrijeme podloga mogla popraviti i prirediti. </t>
  </si>
  <si>
    <t>U jediničnu cijenu je uključeno korištenje svih potrebnih strojeva i alata potrebnih za izvršenje kompletnog rada te se potreban stroj ili alat u stavci posebno ne navodi.</t>
  </si>
  <si>
    <t xml:space="preserve">u jediničnu cijenu uključena je sva tehnološka razrada detalja i sva potrebna atestna dokumentacija i ispitIvanja potrebna za tehnički pregled. </t>
  </si>
  <si>
    <t>Prije ugradbe podova potrebno je vršiti mjerenje suhoće podloge i samog drveta. Drvo ne smije imati više od 7 - 10 % vlage. Vlažnost podloge mjereno  karbidnom CM metodom  kod cementnih estriha ne smije prijeći 2% .</t>
  </si>
  <si>
    <t>NOVI PARKET TIP I POLAGANJE U SVEMU PREMA SMJERNICAMA KONZERVATORSKE SLUŽBE</t>
  </si>
  <si>
    <t>Polaganje hrastovog parketa na cem.estrih.</t>
  </si>
  <si>
    <t>Dobava, polaganje sa prilagodbama letvica i pripremom podloge, parketne podne obloge.</t>
  </si>
  <si>
    <t>Podlogu pripremiti temeljitim čišćenjem, impregnacijom, te po potrebi i izravnavanjem podloge masom za izravnavanje. Prije polaganja kontrolirati vlažnost podloge i parketa.</t>
  </si>
  <si>
    <t>U cijenu uključiti raznošenje parketa po objektu, te polaganje podne obloge i kasniju dobavu i polaganje standardnih kutnih letvica, završno obrađenih kao parket, visine do 120mm.</t>
  </si>
  <si>
    <t>PRIPREMA PODLOGE NIVELIRANJEM SAMONIVELIRA-JUĆOM MASOM DO 4mm</t>
  </si>
  <si>
    <t>DOBAVA I UGRADNJA KLASIČNE PARKETNE PODNE OBLOGA</t>
  </si>
  <si>
    <t>RUBNE LAJSNE VISINE DO 120mm</t>
  </si>
  <si>
    <t>PODOPOLAGAČKI RADOVI - PARKET UKUPNO</t>
  </si>
  <si>
    <t>A.12.</t>
  </si>
  <si>
    <t>PODOPOLAGAČKI RADOVI - KOMPJUTERSKI POD</t>
  </si>
  <si>
    <t>Stavka uključuje dobavu i uggradnju materijala iz sustava određenog proizvođača - sistemska garancija; nosivost poda 1000kg/m2.</t>
  </si>
  <si>
    <t>Izmjera površine, dobava materijala i izrada kompjuterskog poda server sobe prizemlja.</t>
  </si>
  <si>
    <t>Zračni sloj i minimalna visina poda 25cm.</t>
  </si>
  <si>
    <t>DOBAVA I UGRADNJA KOMPJUTERSKOG PODA</t>
  </si>
  <si>
    <t>PODOPOLAGAČKI RADOVI - KOMPJUTERSKI POD UKUPNO</t>
  </si>
  <si>
    <t>Sprezanje konstrukcije krova.</t>
  </si>
  <si>
    <t>Stavka se izvodi prosušenom drvenom građom; suho drvo klase C24, koje se kao "K" prostorni spreg izvodi u pojasnicama krovišta kao spoj između glavnih elemenata konstrukcije putem prostornih dijagonalnim elemenata.</t>
  </si>
  <si>
    <t>Raster ukrute krovne konstrukcije i rogova ulazi u konstrukciju i ravninu izbačenog elementa koji stabilizira, a prostorno se veze i za svaki rog u svemu prema detalju spoja i obrade.</t>
  </si>
  <si>
    <t>Kao povezne elemente koristiti glatke čavle č3Ø/70 naizmjeničnim čavlanjem s obje strane ili vijke za drvo Ø3,5mm; L=70mm.</t>
  </si>
  <si>
    <t>Kompletna građa antiinsekticidno i antifungicidno zaštićena..</t>
  </si>
  <si>
    <t>DIJAGONALNI PROSTORNI "K" PREG DAŠČANA OPLATA 20/2,4cm; Luk=460m'</t>
  </si>
  <si>
    <t>PRIČVRSNO SPOJNI PRIBOR (VIJCI, ČAVLI I SL.); UKUPNO ZA 2.880,00kom ČAVALA</t>
  </si>
  <si>
    <t>DAŠĆANA OPLATA 1×24mm</t>
  </si>
  <si>
    <t>KROVNA PAROPROPUSNO-VODONEPROPUSNA FOLIJASA PREKLOPIMA</t>
  </si>
  <si>
    <t>DOBAVA I UGRADNJA LETVI 5/3 I 4/3cm, U SKLADU SA PRETHODNO UKLONJENIM KOLIČINAMA U FAZI PRIPREME</t>
  </si>
  <si>
    <t>Dobava materijala, izrada i ugradnja kompletne tesarske i razne građe za razne popravke na krovištu, odnosno za razne nerazvrstane popravke i tesarske radove koje nije moguće normirati.</t>
  </si>
  <si>
    <t>Stavkom obuhvaćena dobava i ugradnja razne nerazvrstane terarske građe za zamjenu dotrajalih elemenata na krovištu.</t>
  </si>
  <si>
    <t>Nakon izvedbe podkonstrukciju u rasteru prema nacrtima, izvodi se daščana oplata prosušenim daskama debljine 24mm, na koje se kasnije pričvršćuje paropropusna vodonepropusna folija i završno pokrov - hidroizolaciona folija. Sama ugradnja folije je predmet zasebne stavke. Kompletna građa antiinsekticidno i antifungicidno zaštićena.</t>
  </si>
  <si>
    <t>RAZNA NERAZVRSTANA SUHA TESARSKA GRAĐA</t>
  </si>
  <si>
    <t>GREDE DIMENZIJA 12/12cm</t>
  </si>
  <si>
    <t>DASKE ZA KROVIŠTE</t>
  </si>
  <si>
    <t>KUTNIK 60/3/300</t>
  </si>
  <si>
    <t>RAVNI LIM 50/3/450 mm</t>
  </si>
  <si>
    <t>VIJCI ZA DRVO M8</t>
  </si>
  <si>
    <t>VIJCI M20</t>
  </si>
  <si>
    <t>Kompletna građa antiinsekticidno i antifungicidno zaštićena; stavkom obuhvatiti i sprezanje vijcima VB-48-7,5/165, ubušeni pod kutem na svakih cca. 30cm.</t>
  </si>
  <si>
    <t>Nakon izvedbe podkonstrukcije i poravnjavanja (uključeno u cijenu), na kompletnu površinu se ugrađuje SE PARNA BRANA - folija.</t>
  </si>
  <si>
    <t>U cijenu stavke je uključen sav rad, materijal i transport, uključivo specificirane sidrene vijke za ostverenje veze - grednik - armatura, te sav sitni materijal i pribor.</t>
  </si>
  <si>
    <t>DAŠČANA OPLATA - VIJČANO SIDRENJE</t>
  </si>
  <si>
    <t>PARNA BRANA</t>
  </si>
  <si>
    <t>PORAVNJAVANJE PODKONSTRUKCIJE - RAZNE LETVE. ŠTAFLE I SL.</t>
  </si>
  <si>
    <t>Sve komplet sa nosačima dim. 25x5x700mm koji prate raster postavljanja podvučenog lima.</t>
  </si>
  <si>
    <t>Lim r.š do 1.200,00mm komplet sa nosačima dim. 25x5x1200mm, koji dolaze na osnom razmaku od cca. 75cm i ujedno nose upušteni žlijeb (dio koji izlazi iz ravnine krova prema ravnini krovnog žlijeba), dok se vanjska strana podvlači i dodatno pričvršćuje na vlastiti nosač.</t>
  </si>
  <si>
    <t>Izrada i postava završnih opšava na bočnim stranama krova - lim spojeva krovišta - CINKOTIT LIM 0,70mm.</t>
  </si>
  <si>
    <t>Opšav se izvodi na krajnjim otvorenim zabatnim zidovima (pročelje istok i zapad).</t>
  </si>
  <si>
    <t>r.š. DO 1.500,00mm</t>
  </si>
  <si>
    <t>Izrada i postava fasadnih kotlića iz CINKOTIT LIMA deb. 0,70mm.</t>
  </si>
  <si>
    <t>Izrada i postava oborinskih vertikala Ø110mm od CINKOTIT LIMA.</t>
  </si>
  <si>
    <t>Vertikale od bakrenog lima  debljine 0,70mm u boji prema odabiru projektanta - komplet sa potrebnim nosačima. Vertikale se spuštaju do dna i spremaju na pripremljeni odvod horizontalne odvodnje, a u nožištu uključuju spajanje na postojeće lijevano-željezne komade i spoj na odvodnju.</t>
  </si>
  <si>
    <t>Sav upotrebljeni materijal i finalni građevinski proizvodi moraju odgovarati postojećim tehničkim propisima i HR normama.</t>
  </si>
  <si>
    <t>Izvoditelj je dužan na zahtjev investitora i nadzornog inženjera predočiti uzorke i prospekte za pojedine materijale koji se planiraju upotrijebiti, kao i predočiti njihove ateste o kvaliteti, izdane od ovlaštene organizacije.</t>
  </si>
  <si>
    <t xml:space="preserve">Krovište mora biti pokriveno kvalitetnim materijalom, pravilnog oblika, traženih dimenzija, koji u potpunosti zadovoljava važeće propise i standarde i ne smije propuštati vodu. Pokrivanje se vrši po propisima i pravilima zanata. </t>
  </si>
  <si>
    <t xml:space="preserve">Pokrivene plohe moraju biti ravne, bez uvala koje bi omogućavale skupljanje i zadržavanje vode. Prije početka pokrivanja krova sva limarija krova mora biti gotova i postavljena. Jedinična cijena obuhvaća sav rad, materijal, transport do gradilišta i sav horizontalan i vertikalan transport na gradilištu, te sav sitni spojni i pomoćni materijal. Sve radove treba izvest stručno i solidno, prema tehničkim propisima i pravilima dobrog zanata. </t>
  </si>
  <si>
    <t>Svi materijali za izradu krovopokrivačnih radova mora odgovarati važećim propisima i normama:</t>
  </si>
  <si>
    <t>Jedinična cijena izvedbe krovopokrivačkih radova mora obuhvaćati:</t>
  </si>
  <si>
    <t>izradu kompletnog krovišta, sa pokrivanjem svih ploha i pozcija prema specifikaciji,</t>
  </si>
  <si>
    <t>sve horizontalne i vertikalne transporte do mjesta montaže, uključivo sve spojnice, pričvrsno spojni pribor, trake, mort za sljemenjake, te sve elemente za fiksiranje crijepa na ravnine krova u svemu prema opisima,</t>
  </si>
  <si>
    <t>obračun po m2 stvarno izvedene krovne plohe (ne prema ortogonalnoj projekciji krovišta).</t>
  </si>
  <si>
    <t>Izrada pokrova kosog višestrešnog krova - POKRIVANJE POSTOJEĆIM CRIJEPOM.</t>
  </si>
  <si>
    <t>VIŠESTREŠNI KROV - POKROV CRIJEP</t>
  </si>
  <si>
    <t>Ugradnja postojećih krovnih prozora i limenih lukarnika.</t>
  </si>
  <si>
    <t>Krovni prozori u svemu prema smjernicama nadležnog konzervatora.</t>
  </si>
  <si>
    <t xml:space="preserve">Osnovu za formiranje cijene čini dimenzija otvora prozora (u svemu prema postojećim fiksnim prozorima), a stavka se izvodi od kaljenog stakla u drvenom okviru (prosušeni hrast 1.klase, višeslojni presjek) unutar kojeg se nalazi kaljeno staklo - 8mm. Sve reške brtvljene, svi spojevi u potpunosti zatvoreni. </t>
  </si>
  <si>
    <t>Za izlaz na glavni krov sa svake strane predviđen po jedan prozor koji ima mogućnost otvaranja (evakuacijski prozor).</t>
  </si>
  <si>
    <t>Uključivo sav limeni opšava (bakreni lim) u spoju sa krovištem.</t>
  </si>
  <si>
    <t>Cijenu formirati prema tipskom rješenju i dimenziji, uključivo i pripadni podvučeni lim - tipski nepropusni opšav.</t>
  </si>
  <si>
    <t>FASADERSKI RADOVI</t>
  </si>
  <si>
    <t>Svi zidarski i fasaderski radovi  moraju se izvesti prema Tehničkom propisu za zidane konstrukcije (N.N. br. 01/07) i Tehničkom propisu o uštedi toplinske energije i toplinskoj zaštiti u zgradama (N.N. 95/05, 155/05, 74/06).</t>
  </si>
  <si>
    <t>Pročelje se žbuka produžnim cementnim 1:3:9 sa prosijanim pijeskom sa zaglađenom završnom obradom. Prije nanošenja grube i fine žbuke, na očišćenu, isprašenu i opranu
površinu zida od opeke izvodi se prskanje šprica od rijetkog cementnog morta 1:2. Na tako pripremljenu podlogu nanosi se osnovni sloj grube žbuke debljine 30-35mm.</t>
  </si>
  <si>
    <t>Na sve vučene profilacije, vijence, zatim šembrane i na atiku nanosi se fina žbuka. Fina žbuka nanosi se na potpuno osušenu grubu žbuku prethodno nakvašenu u debljini do 10-15mm. Završni sloj je fina glatko zaribana produžna žbuka koja se završno boji fasadnom bojom. Prije nabacivanja završnog sloja, grubu produžnu žbuku potrebno je prevući fasaderskom daščicom da se poravnaju eventualne neravnine. Tako pripremljena i osušena žbuka vlaži se vodom. Završni sloj nanosi se debljine 10,0 -15,0mm. Nakon nanošenja žbuke fasadu treba tri dana lagano prskati čistom vodom.</t>
  </si>
  <si>
    <t>Zidarsko-fasaderske radovi izvode se isključivo prema opisima stavaka troškovnika, kao i prema važećim propisima za ovu vrstu radova. Kvaliteta svog upotrjebljenog materijala mora odgovarati propisima i važećim normama što izvoditelj mora dokazati potrebnim atestima. Izvoditelj je dužan osigurati i zaštititi sve dijelove građevine na kojima se ne izvode radovi, radi sprječavanja oštećenja tijekom izvedbe. Pojavu svih oštećenja na dijelovima pročelja na kojima se ne izvode radovi ili koji su nastupili nepažnjom izvoditelja isti je dužan otkloniti u vlastitom trošku.</t>
  </si>
  <si>
    <t>Sav rad, sve komunikacije i sav transport vrši se isključivo s vanjske strane građevine, tj. preko skele. Žbukanje se izvodi na dobro očišćenoj, otprašenoj i vodom ispranoj površini. Radove na žbukanju izvoditi samo u povoljnim vremenskim uvjetima, uz odgovarajuće osiguranje i zaštitu svježe ožbukanih površina od štetnog djelovanja sunca i oborina. Prije samog pristupa žbukanju, površinu zida potrebno je dobro navlažiti.</t>
  </si>
  <si>
    <t>Kvalitetu žbuke izvoditelj je dužan dokazati pribavljanjem stručnog nalaza i mišljenja Građevinskog instituta u Zagrebu. Spojeve stare i nove žbuke izvesti kvalitetno, tako da se nakon završne obrade ne primjećuje razlika između ploha ožbukanih starom i ploha ožbukanih novom žbukom, već da se nakon završnog sloja dobije jednoliki izgled površine.</t>
  </si>
  <si>
    <t>Za završne obrade na pročelju potrebno je izraditi uzorke koje prije početka izvođenja treba odobriti predstavnik GZZZSKP i nadzorni inženjer. Izrada uzoraka završne obrade uračunata je u jediničnu cijenu pojedine stavke i ne obračunava se posebno.</t>
  </si>
  <si>
    <t>Sve detalje izvedbe na pročelju potrebno je dogovoriti i na njih ishoditi suglasnost predstavnika GZZZSKP i nadzornog inženjera, a prije pristupanja izvedbi radova.</t>
  </si>
  <si>
    <t xml:space="preserve">Obračun svih radova vršiti kako je to naznačeno u opisu stavke. </t>
  </si>
  <si>
    <t>Za kvalitetu žbuke izvoditelj je dužan pribaviti stručni nalaz (atest), što je obuhvaćeno jediničnom cijenom. Strukturu i završnu obradu žbuke odredit će predstavnik GZZZSKP-a nakon što od restauratora dobije nalaze ispitivanja istražnom sondom.</t>
  </si>
  <si>
    <t>Učvršćivanje žbuke zdrave osnove prije nanošenja završne žbuke.</t>
  </si>
  <si>
    <t xml:space="preserve">Stavka obuhvaća izradu posebnog impregnacijsko-učvršćivačkog premaza na bazi esterasilicijeve kiseline.. U svemu prema tehničkom listovima odabranog proizvođača gotove žbuke. </t>
  </si>
  <si>
    <t>Kriteriji za ocjenu jednakovrijednosti:</t>
  </si>
  <si>
    <t xml:space="preserve">1. Mineralno vezivo, silicijev gel, koji se izlučuje u zavisnosti o temperaturi i vlažnosti; izlučivanje gela cca. 100g/l.
2. Sadržaj aktivnih tvari: cca. 20 M.-%
3. Sustav katalizatora: neutralan
4. Gustoća kod 20°C: 0,79 kg/l
5. Boja: prozirna, lagano žućkasta </t>
  </si>
  <si>
    <t>Kompletnu žbukanu površinu u završnom koraku, radi ujednačenja teksture sa novožbukanim zidovima kasnije tretirati finom žbukom, što je uračunato u cijeni stavke.</t>
  </si>
  <si>
    <t xml:space="preserve">RAVNA ŽBUKA </t>
  </si>
  <si>
    <t>PROFILACIJE (R.Š. DO 120cm)</t>
  </si>
  <si>
    <r>
      <t xml:space="preserve">Izrada </t>
    </r>
    <r>
      <rPr>
        <b/>
        <u/>
        <sz val="9"/>
        <rFont val="Arial"/>
        <family val="2"/>
        <charset val="238"/>
      </rPr>
      <t>grube žbuke i fine žbuke prizemlja i katova</t>
    </r>
    <r>
      <rPr>
        <b/>
        <sz val="9"/>
        <rFont val="Arial"/>
        <family val="2"/>
        <charset val="238"/>
      </rPr>
      <t xml:space="preserve"> - žbuka grube granulacije.</t>
    </r>
  </si>
  <si>
    <t>Žbuku izvesti prema sljedećim fazama:</t>
  </si>
  <si>
    <t>pranje površine zida pod pritiskom,</t>
  </si>
  <si>
    <t>nanošenje rijetkog grubog cementnog morta, špric 1:2</t>
  </si>
  <si>
    <t>osnovni sloj produžene žbuke debljine 2-2,5cm</t>
  </si>
  <si>
    <t>Za kvalitetu žbuke izvoditelj je dužan pribaviti stručni nalaz i mišljenje ovlaštene ustanove za ispitivanje kvalitete žbuke, što je obuhvaćeno jediničnom cijenom ove stavke.</t>
  </si>
  <si>
    <t>Obračun se vrši po m2 ortogonalne projekcije pročelja, ne računajući površine otvora, prifilacija i ukrasa.</t>
  </si>
  <si>
    <r>
      <t xml:space="preserve">Izrada </t>
    </r>
    <r>
      <rPr>
        <b/>
        <u/>
        <sz val="9"/>
        <rFont val="Arial"/>
        <family val="2"/>
        <charset val="238"/>
      </rPr>
      <t>grube žbuke i fine žbuke prizemlja</t>
    </r>
    <r>
      <rPr>
        <b/>
        <sz val="9"/>
        <rFont val="Arial"/>
        <family val="2"/>
        <charset val="238"/>
      </rPr>
      <t xml:space="preserve"> (kazetirana žbuka), specijalnom grubom i finom vapneno-cementnom žbukom sa povećanim porozitetom.</t>
    </r>
  </si>
  <si>
    <t>Kvadri i rustikalni elemetni izvode se vapneno-cementnom žbukom, omjera 1:2:6, debljine 8-12cm, sa završnom zaglađenom obradom.</t>
  </si>
  <si>
    <t>Profilacije izvesti šablonama koje je prethodno odobrio predstavnik GZZZSPiK. Šablone obavezno upotrebljavati uz postavu vodilica, bez posebnog zahtjeva dodatnih troškova.</t>
  </si>
  <si>
    <t>Obračun se vrši po m2 ortogonalne sanirane projekcije saniranog zida.</t>
  </si>
  <si>
    <t>DIJELOVI PROČELJA PRIZEMLJA SA DUBOKOM PROFILACIJOM. U STAVKU UKLJUČITI SVE PRIPREMNE RADOVE, MATERIJAL, RAD</t>
  </si>
  <si>
    <t>Žbukanje površina zidova prizemlja opterećenih vlagom specijalnom sanacijskom žbukom sa završnom grubo strukturiranom obradom.</t>
  </si>
  <si>
    <t>Žbukanje površina zidova prizemlja opterećenih vlagom, specijalnom grubom i finom žbukom na bazi vapna sa povećanim porozitetom.</t>
  </si>
  <si>
    <t xml:space="preserve">1. Granulacija 0-0,8mm
2. Potrošnja oko 1,7 kg/m2
3. Sustav katalizatora: neutralan
4. Gustoća kod 20°C: 0,79 kg/l
5. Boja: prozirna, lagano žućkasta </t>
  </si>
  <si>
    <t>Obračunata UKUPNA površina nižeg djela.</t>
  </si>
  <si>
    <t>SANACIJSKA ŽBUKA PRIZEMLJA - ZAVRŠNO GRUBO STRUKTURIRANA ŽBUKA</t>
  </si>
  <si>
    <t>FASADERSKI RADOVI UKUPNO</t>
  </si>
  <si>
    <t>SOBOSLIKARSKO-LIČILAČKI RADOVI</t>
  </si>
  <si>
    <t xml:space="preserve">U jediničnu cijenu uključene su sve radne platforme, pomične i nepomične skele za radove do visine  4,0 m,  njihova izrada i uklanjanje. </t>
  </si>
  <si>
    <t>U jediničnu cijenu uključena zaštita svih površina koje bi se mogle oštetiti prilikom izvođenja ove grupe radova. Podovi se zaštićuju mekim kartonima i PE folijom, dok se sva unutarnja i vanjska stolarija i bravarija treba zaštititi uz pomoć trake. Takošer je potrebno zaštititi  zidne obloge ili eventualne montirane elemente na zidovima ili podovima</t>
  </si>
  <si>
    <t>U jediničnu cijenu uključene sve potrebne predradnje: kitanje manjih oštećenja i pukotina, brušenja, čišćenja, neutraliziranje, impregniranje, višestruko gletanje odgovarajućim kitom, te sve druge potrebne pripreme površina uključivo i potrebne odgovarajuće impregnacije</t>
  </si>
  <si>
    <t xml:space="preserve">U jediničnu cijenu uključena je sva tehnološka razrada detalja i sva potrebna atestna dokumentacija i ispitIvanja potrebna za tehnički pregled. </t>
  </si>
  <si>
    <t>U stavku uključeno:</t>
  </si>
  <si>
    <t xml:space="preserve">Priprema podloge punoplošnim gletanjem s univerzalnom reparaturnom masom za vanjsko i unutarnje gletanje, dvokratno gletanje i trokrano brušenje i otprašivanje do stupnja ravnosti K(Q)4 </t>
  </si>
  <si>
    <t xml:space="preserve">U stavku uključeno bojanje svih nadvoja, špaleta, istaka,profilacija, niša i svih ostalih pripadajućih dijelova zidova. </t>
  </si>
  <si>
    <t>Potrebna izrada uzorka na 1m2 zida prije konačne potvrde tona (3 uzorka).</t>
  </si>
  <si>
    <t>Disperzivna boja stropovi i svodovi.</t>
  </si>
  <si>
    <t>Sve isto kao u prethodnoj stavci samo ličenje unutarnjih žbukanih stropova i svodova.</t>
  </si>
  <si>
    <t xml:space="preserve">SVODOVI PODRUM </t>
  </si>
  <si>
    <t>Fasadna boja vanjska strana - ZIDOVI SANIRANI OD KAPILARNE VLAGE.</t>
  </si>
  <si>
    <t xml:space="preserve">Dobava i ugradnja dekorativne paropropusne boje na bazi siloksana (Sd = 0,029m), na podlogu pripremljenu sa temeljnim premazom na bazi siloksana (Sd = 0,001m). Karakteristike boje: specfična gustoća mort: min. 1.6 ± 0.05 kg/L, paropropusnost: Sd = maks. 0.375m (UNI 9233 ili jednakovrijedan).                                                            </t>
  </si>
  <si>
    <t>Obračun po m2 obrađenog zida</t>
  </si>
  <si>
    <t>Bojanje saniranih fasadnih zidova i profilacija.</t>
  </si>
  <si>
    <t>Bojanje zidova parodifuznom disperzivno - SILIKATNOM bojom  u  dva sloja. Bojati bojama kvalitetnog proizvođača  u dva sloja i tri tona.</t>
  </si>
  <si>
    <t>Bojanje izvesti u skladu za zahtjevima i uputama proizvođača.</t>
  </si>
  <si>
    <t>Ton boje i struktura pročelja odredit će se u dogovoru s restauratorom, konzervatorskom službom i projektantom nakon nekoliko probnih uzoraka boje koje će izraditi izvođač.</t>
  </si>
  <si>
    <t xml:space="preserve">Obračun po m2 razvijene površine zidova i profilacija. </t>
  </si>
  <si>
    <t>Jediničnom cijenom obuhvatiti: potrebne koeficijente,
dubinsku impregnaciju odgovarajućim sredstvom, bojanje u dva sloja i tri tona. Boju i ton određuje predstavnik GZZZSKP. Obračun po m2 ortogonalne projekcije pročelja. Stavkom su obuhvaćene površine koje su obuhvaćene kiparsko - restauratorskim radovima. U količinu uračunat dodatak na složenost pročelja od 100%.</t>
  </si>
  <si>
    <t>KAZETIRANI DIO ŽBUKA PRIZEMLJA - DIJELOVI PROČELJA PRIZEMLJA SA DUBOKOM PROFILACIJOM. U STAVKU UKLJUČITI SVE PRIPREMNE RADOVE, MATERIJAL, RAD</t>
  </si>
  <si>
    <t>SOBOSLIKARSKO-LIČILAČKI RADOVI UKUPNO</t>
  </si>
  <si>
    <t>Skelu je potrebno osigurati od prevrtanja sidrenjem u objekt I PRAVILNIM RAZUPIRANJEM, uz minimalno oštećivanje zidne konstrukcije u koju se skela sidri. Obrada rupa nakon skidanja skele predmetnom ja zasebne stavke zidarskih radova.</t>
  </si>
  <si>
    <t>Prilikom dobave i montaže (i kasnije demontaže) skele, obavezno voditi računa o otežanom pristupu i manipulativnim mogućnostima i specifičnoj lokaciji projekta.</t>
  </si>
  <si>
    <t>Visina zaštitne ograde iznosi 100cm, a elemente ograde postaviti na maksimalni razmak od 35cm. U razini radne platforme uz zaštitnu ogradu potrebno je postaviti dasku minimalne visine 20cm. Radnu platformu izvesti mosnicama od zdrave piljene crnogorične građe II. klase, minimalne širine 25cm i minimalne debljine 4,8cm, ili od odgovarajuće čelične oplate. Također, potrebno je izvesti pomične željezne ili drvene ljestve - penjalice u svrhu osiguranja vertikalne komunikacije po skeli</t>
  </si>
  <si>
    <t>Izvođač radova dužan je u nivou pločnika izvesti ograđeni prostor za odlaganje potrebnih materijala, a u skladu s rješenjem o zauzimanju javno prometne površine, što je uključeno u cijenu skele.</t>
  </si>
  <si>
    <t xml:space="preserve">Obračun prema ortogonalnoj projekciji pročelja, odnosno prema pojasnici plašta vanjskog radijalnog elementa tornja.  </t>
  </si>
  <si>
    <t>TUNELSKA SKELA - ZAŠTITA PODNOŽJA I PROLAZNIKA (ORTOGONALNA TLOCRTNA PROJEKCIJA)</t>
  </si>
  <si>
    <t>SKELA - UNUTARNJE RAZUPIRANJE I ZAŠTITA OD PADANJA KAMENIH ELEMENATA NA UNUTARNJEM DIJELU</t>
  </si>
  <si>
    <t>Dobava sveg materijala te izrada pristupne platforme za komunikaciju u potkrovlju.</t>
  </si>
  <si>
    <t>Platforma se izvodi od fosni min debljine 5cm, širine min 80cm, koje se pričvršćuju međusobno i  na postojeće drvene grednike.</t>
  </si>
  <si>
    <t>Stavka uključuje i izradu ograde visine 1m' na opasnim mjestima, a sve prema pravilniku o ZNR-a.</t>
  </si>
  <si>
    <t>RADOVI ENERGETSKE OBNOVE</t>
  </si>
  <si>
    <t>VANJSKA STOLARIJA</t>
  </si>
  <si>
    <t>Ponuđač je dužan nuditi solidan i ispravan rad, na temelju shema i troškovnika. U obzir se neće uzimati naknadno pozivanje na eventualno nerazumijevanje ili manjkavosti opisa ili nacrta.</t>
  </si>
  <si>
    <t>Davanjem ponude ponuđač usvaja u cijelosti ove uvjete.</t>
  </si>
  <si>
    <t>Ponuđač nudi gotov stolarski element, odnosno element čijom je cijenom obuhvaćena:</t>
  </si>
  <si>
    <t>sav materijal, dobavu, izradu i dopremu alata, mehanizaciju i uskladištenje</t>
  </si>
  <si>
    <t xml:space="preserve">-  </t>
  </si>
  <si>
    <t>izrada u radionici s dostavom na gradilište i svim potrebnim materijalom i prvoklasnom  izvedbom,</t>
  </si>
  <si>
    <t>dobava svog materijala, sav vanjski i unutrašnji transport do mjesta ugradbe, stolarsku ugradnju, sav potreban povijesni okov, sve završne kutne lajsne, svi  eventualno novi pričvrsni elementi te sva potrebna kitanja,</t>
  </si>
  <si>
    <t>ugradnja uključuje i stolarsko spajanje kod ugradnje složenijih stavki sa svim potrebnim pomoćnim materijalom i priborom (pokrovne letvice, purpen, bitrax traka, kitanje reške prema kamenom okviru i dr.),</t>
  </si>
  <si>
    <t>kompletna  montaža i ugradba na gradilištu,</t>
  </si>
  <si>
    <t>sav potreban rad do pune funkcionalnosti elementa,</t>
  </si>
  <si>
    <t>izradu radioničkih nacrta i detalja, ukoliko izvoditelju neke stavke nisu jasne, dužan ih je razjasniti s projektantom i nadzornim inženjerom prije početka izvedbe. To se odnosi i na eventualno usklađivanje detalja.</t>
  </si>
  <si>
    <t>troškove radne snage za kompletan rad opisan u troškovniku, dnevnice i putni troškovi</t>
  </si>
  <si>
    <t>temeljno i završno ličenje  svih površina uljanim naličom u boji po odabiru projektanta i po odobrenju konzervatora uz obavezne tri probe.</t>
  </si>
  <si>
    <t>obavezno uzimanje mjere u naravi, sve ostalo prema tehničkim uvjetima za stolarske radove.</t>
  </si>
  <si>
    <t>eventualno potrebnu radnu skelu s postavom i skidanjem (izuzima se fasadna skela),</t>
  </si>
  <si>
    <t>ostakljenje, vrsta stakla, naznačena u pojedinoj stavci, s kitanjem silikonskim kitom,</t>
  </si>
  <si>
    <t>završna obrada kako je u pojedinoj stavci označeno,</t>
  </si>
  <si>
    <t>okov prvoklasan za funkcionalnu upotrebu,</t>
  </si>
  <si>
    <t>čišćenje prostorija i okoliša nakon završetka radova, svu štetu i troškove popravka kao posljedicu nepažnje u toku izvedbe,</t>
  </si>
  <si>
    <t>Prije davanja ponude obavezan pregled stolarije na objektu.</t>
  </si>
  <si>
    <t xml:space="preserve">Kriteriji mjerodavni za ocjenu jednakovrijednosti, odnosno tehničke specifikacije predviđenih/predloženih materijala za sanaciju navedene su u njihovim tehničkim listovima. </t>
  </si>
  <si>
    <t xml:space="preserve">Pri odabiru drugih jednakovrijednih materijala potrebno je ispuniti tražene uvjete definirane u  tehničkim listovima predloženih materijala. </t>
  </si>
  <si>
    <t>Radove izvoditi po odobrenju nadležnog konzervatorskog odjela.</t>
  </si>
  <si>
    <t>Obratiti pažnju na čistoću ugradbe. Sve stavke opremiti odgovarajućim povijesnim okovima uz potvrdu konzervatora.</t>
  </si>
  <si>
    <t>Potrebno je izvršiti pregled, odnosno reviziju svih prozorskih krila i krila vanjskih vrata.</t>
  </si>
  <si>
    <t xml:space="preserve">Svi doprozornici i dovratnici se saniraju na licu mjesta. Pretpostavlja se zamjena cca 50% ukrasnih lajsni. </t>
  </si>
  <si>
    <t>Sve mjere kontrolirati u naravi, na građevini, prije početka radova. Prije izvedbe radioničke nacrte dostaviti projektantu na pregled i pismeno odobrenje. Završna obrada lakom u tonu i nijansi prema izboru projektanta i u skladu sa konzervatorskim uvjetima, a izrada uzoraka (do 10kom na pločastom materijalu dim. 20/30cm) u cijeni stavke.</t>
  </si>
  <si>
    <t>Također predviđeno čišćenje svih mesingiranih kovanih dijelova stolarije, uključivo kvake, rešetke, olive i poluolive, u svemu prema shemi i pregledu na licu mjesta.</t>
  </si>
  <si>
    <t>Svi opći opisi, opći uvjeti, obračunsko-tehničke specifikacije i sl. sastavni su dio troškovnika i moraju biti priloženi i ovjereni prilikom davanja ponude.</t>
  </si>
  <si>
    <t>STAVKE OBUHVAĆAJU PREGLED STOLARIJE, PAŽLJIVU DEMONTAŽU UNUTARNJIH KRILA STOLARIJE (SA UZIMANJEM KARAKTERISTIČNIH PRESJEČNIH ELEMENATA), KLUPICA I OBUHVATNIH DOVRATNIKA I DOPROZORNIKA STOLARIJE; UKLJUČIVO KOMPLETNI POPRAVAK STOLARIJE - VANJSKA I UNUTARNJA KRILA I MEĐUISPUNU (ŠPALETE)</t>
  </si>
  <si>
    <t>Krilo ugraditi u drveni prozorski /vratni okvir čije je uklanjanje i kasnija dobava i montaža je sastavni dio ove stavke. Uključujući i vanjsku limenu i unutarnju drvenu klupicu. Također u je u razlici širine između krila potrebno ugraditi drveni okvir prozora, odnosno VRATA.</t>
  </si>
  <si>
    <t>Krilo je zaokretno, opremljeno tradicionalnim željeznim šarkama (pantama), ovješeno na šarke (pante) preko željeznih tradicionalnih nosača / vertikalnih pločica koje su vidljive na unutarnjoj strani prozorskog krila, te imaju na krajevima proširenje za vješanje na pante. Škure su od paralelenih punih drvenih letvi, opremljene tradicionalnim okovom.</t>
  </si>
  <si>
    <t>Prozore i vrata opremiti i jednostavnom kvakom za zatvaranje, bez zaključavanja i sl., sve u skladu s postojećim tradicionalnim oblikovanjem okova - postojeći okov demontirati, očistiti i prilagoditri novoj stolariji.</t>
  </si>
  <si>
    <t>U stavku je uključena izrada nove stolarije, izmjera i provjera dimenzija na licu, dobava materijala, izrada, montaža prozorskog krila sa ostakljenjem, te popravak postojećeg i montaža postojećeg okova, te sav pribor, materijal, alat i rad u kompletu, kao i izrada uzoraka profila, uklada, i završnih lajsni u spojevima i prezentacija izstih nadležnom konzervatoru.</t>
  </si>
  <si>
    <t>Ton i boja stavke u svemu prema postojećim stavkama, odnosno u  svemu prema odabiru predstavnika konzervatorske službe. U svemu prema shemama.</t>
  </si>
  <si>
    <t>Obračun po kom kompetno izvedene stavke.</t>
  </si>
  <si>
    <t>Radioničku dokumentaciju dostaviti projektantu na ovjeru.</t>
  </si>
  <si>
    <t>ČETVEROKRILNI DVODIJELNI DVOSTRUKI PROZOR; 115×145 cm</t>
  </si>
  <si>
    <t>ČETVEROKRILNI DVODIJELNI DVOSTRUKI PROZOR; 110×165 cm</t>
  </si>
  <si>
    <t>JEDNOKRILNA ZAOKRETNA VRATA (KASETA I 6 STAKALA); 117×235 cm</t>
  </si>
  <si>
    <t xml:space="preserve">V13 </t>
  </si>
  <si>
    <t>JEDNOKRILNI OTKLOPNI PROZOR; 50×60 cm</t>
  </si>
  <si>
    <t>DVOKRILNI ZAOKRETNI PROZOR; 115×100 cm</t>
  </si>
  <si>
    <t>VANJSKA STOLARIJA - UKUPNO</t>
  </si>
  <si>
    <t>TOPLINSKA IZOLACIJA PODA POTKROVLJA - S4</t>
  </si>
  <si>
    <t>Ugradnja parne brane - parna brana na ab ploči kata.</t>
  </si>
  <si>
    <t>Stavka se izvodi na spregnutoj ab tlačnoj ploči potkrovlja kao dodatna zaštita slojeva buduće toplinske izolacija-  polaže se parna brana kao polietilenska folija, sa svim odgovarajućim preklopima.</t>
  </si>
  <si>
    <t>Sve spojeve i detalje rješavati prema tehničkim uputama proizvođača, isključen sav spojni, rubni, brtveni materijal, pričvrsne trake i sl.</t>
  </si>
  <si>
    <t>U cijeni stavke sav horizontalni i vertikalni transport i sav sitni materijal i pribor.</t>
  </si>
  <si>
    <t>Obračun po m2 površine - preklopi ulaze u cijenu.</t>
  </si>
  <si>
    <t>PARNA BRANA STROPNE PLOČE KATA</t>
  </si>
  <si>
    <t>Vodonepropusna traka na spoju parne brane djela i zidanog zida.</t>
  </si>
  <si>
    <t xml:space="preserve">Dobava i ugradnja elastične vodonepropusne trake na bazi modificiranog FPO razvijene širine 25cm i debljine 2mm, koristeći eposidno ljepilo u sustavu proizvođača materijala. Karakteristike:                    </t>
  </si>
  <si>
    <t>Toplinska izolacija stropne ploče kata.</t>
  </si>
  <si>
    <t>Dobava i postava toplinske izolacije tvrdom kaširanom mineralnom vunom (100 kg/m3) sa gušćim gornjim slojem otpornim na točkasta opterećenja, debljine 20cm.</t>
  </si>
  <si>
    <t>TOPLINSKA IZOLACIJA STROPNE PLOČE KATA - MINERALNA NEGORIVA VUNA d=20cm</t>
  </si>
  <si>
    <t>Paropropusno vodonepropusna folija.</t>
  </si>
  <si>
    <t>Dobava i postava paropropusno-vodonepropusne folije, kao zaštite podne položene vune.</t>
  </si>
  <si>
    <t>Izrada zaštite izolacija - obloga poda negorivim OSB pločama.</t>
  </si>
  <si>
    <t>TOPLINSKA IZOLACIJA KROVA - K1</t>
  </si>
  <si>
    <t>Toplinska izolacija krovnih kosina.</t>
  </si>
  <si>
    <t>Dobava i postava toplinske izolacije tvrdom kaširanom mineralnom vunom (100 kg/m3), debljine 15cm.</t>
  </si>
  <si>
    <t>Vunu osigurati od puzanja i padanja odgovarajućim čel. Pocinčanom žicom. Svi spojevi u potpunosti zatvoreni.</t>
  </si>
  <si>
    <t>GIPSKARTONSKI RADOVI</t>
  </si>
  <si>
    <t>Svi materijali za spuštene stropove ili pregradne stijene i obloge moraju biti prvoklasni, te odgovarati važećim standardima, odnosno moraju posjedovati ateste a svi radovi moraju se izvoditi prema uputama proizvođača sistema suhe gradnje od kojih se radovi izvode.</t>
  </si>
  <si>
    <t>Sve radove treba izvesti točno prema datim nacrtima, prema "Pravilniku o tehničkim normativima za projektiranje i izvođenje završnih radova u građevinarstvu", te prema postojećim tehničkim propisima, troškovničkom opisu, te uputama projektanta i nadzornog organa.</t>
  </si>
  <si>
    <t>Prije početka radova treba izvođač, gdje je to moguće, kontrolirati na gradnji sve mjere koje su mu potrebne za njegov rad. Ustanovi li izvođač radova veće razlike koje bi utjecale na njegov rad prema datim nacrtima, tada je dužan o tome obavijestiti projektanta i nadzornog organa i zatražiti njegovo rješenje.</t>
  </si>
  <si>
    <t>Svako učvršćenje i povezivanje mora se izvesti tako da konstrukcije budu osigurane od bilo kakvog pomicanja, da pojedini dijelovi mogu nesmetano raditi kod promjena temperature te da se spriječi prijenos zvuka (traka za brtvljenje).</t>
  </si>
  <si>
    <t>Izvođač treba upotrijebiti materijal, koji je u svemu (vrsti, boji i kvaliteti) jednak uzorku što ga odabere projektant od uzoraka predloženih po izvođaču.</t>
  </si>
  <si>
    <t>U svim prostorijama sa posebnim zahtjevima u pogledu klimatizacije, ventilacije i grijanja izvode se spušteni stropovi kao kazetni (rasterski) stropovi, pogodni za prostore visoke vlažnosti i one koje sadrže masnoću u zraku.</t>
  </si>
  <si>
    <t>dekorativne MF-ploče sa stupnjevanim prijevojem (falcom) ili gotove bojane ploče</t>
  </si>
  <si>
    <t>debljina ploče do max 20mm</t>
  </si>
  <si>
    <t>Prilikom postave ploča izvoditelj je u obavezi pridržavati se sljedećih bitnih parametara:</t>
  </si>
  <si>
    <t>unutra, obješeno na masivan strop uključujući poluvidljivu podkonstrukciju iz T-stropnih profila,</t>
  </si>
  <si>
    <t>razmak između nosive ploče stropa i spuštenog stropa izvesti prema projektu tehničke opreme,</t>
  </si>
  <si>
    <t>ukoliko postoje uvjeti u pogledu akustičnog učinka obavezno upotrebljavati ploče sa projektom traženim stupnjem upijanja zvuka (Hz),</t>
  </si>
  <si>
    <t>polaganje vršiti ortogonalno s poligonalnim izjednačavajućim poljima u glavnim osima i kosim priključcima na pregradne zidove prostorija i na fasadu, ukoliko projektom nije specificiran drukčiji način polaganja,</t>
  </si>
  <si>
    <t>obavezno izvesti postranične priključci kao razdjelnice s definiranim razmakom (aluminijski Z-profil),</t>
  </si>
  <si>
    <t>obavezna integracija elemenata ozračenja, osvjetljenja i druge strojarsko-tehničke opreme (odvodi za provjetravanje, uspuhivanje svježeg zraka, rasvjetna tijela, ventilacijske haube, i sl.).</t>
  </si>
  <si>
    <t>Završno gletanje spojeva obavezno FINOM smjesom za gletanje - završna obrada isključivo soboslikarsko ličilačka.</t>
  </si>
  <si>
    <t>Obrada spojeva sa ab konstrukcijom i zidanim zidovima uključena u jed. cijenu stavke, bez obzira radi li se o akriliranim spojevima ili spojevima dilatacionom trakom sa ispunom filler masom.</t>
  </si>
  <si>
    <t>Predviđena završna obrada spojeva u K2 razredu kvalitete spojeva u stanovima i u zajedničkim hodnicima.</t>
  </si>
  <si>
    <t>Jedinična cijena izvedbe gipskartonskih radova mora obuhvatiti slijedeće:</t>
  </si>
  <si>
    <t>sav materijal, dobava i uskladištenje, te unutarnji transporti,</t>
  </si>
  <si>
    <t>sav rad opisan u stavci,</t>
  </si>
  <si>
    <t>izvedba dilatacija svih spojeva,</t>
  </si>
  <si>
    <r>
      <t>čišćenje po završenom radu</t>
    </r>
    <r>
      <rPr>
        <u/>
        <sz val="8"/>
        <rFont val="Arial"/>
        <family val="2"/>
        <charset val="238"/>
      </rPr>
      <t xml:space="preserve"> uključivo odvoz viška materijala na gradsku deponiju,</t>
    </r>
  </si>
  <si>
    <t>popravak štete na vlastitom ili drugim radovima učinjenih iz nepažnje,</t>
  </si>
  <si>
    <t>trošak zaštite na radu i trošak atesta,</t>
  </si>
  <si>
    <r>
      <t xml:space="preserve">završna obrada gletanjem i brušenjem do stupnja </t>
    </r>
    <r>
      <rPr>
        <b/>
        <sz val="8"/>
        <rFont val="Arial"/>
        <family val="2"/>
        <charset val="238"/>
      </rPr>
      <t>K3</t>
    </r>
    <r>
      <rPr>
        <sz val="8"/>
        <rFont val="Arial"/>
        <family val="2"/>
        <charset val="238"/>
      </rPr>
      <t xml:space="preserve"> završne kvalitete obrade, ukoliko stavkom zasebno traženo drugačije,</t>
    </r>
  </si>
  <si>
    <t>za pregrade za koje je definiran stupanj zaštite od buke, potrebno je tijekom izvedbe raditi kontrolna ispitivanja, što je potrebno uračunati u cijenu stavke.</t>
  </si>
  <si>
    <t>Prilikom izvođenja pojedine od stavaka GK radova, u svemu se pridržavati mjera zaštite od požara, posebice u smislu tražene vremenske požarne otpornosti pojedinog od opisanih elemenata (strop, zidovi).</t>
  </si>
  <si>
    <t>Svi sudari i uglovni spojevi izrađuju se standardnim Al završnim profilima i zapunjavaju akrilnim kitom čitavom duljinom istih.  Svi spojevi bandažirani, kitani i dvokratno brušeni.</t>
  </si>
  <si>
    <t xml:space="preserve">U cijenu stavke uključena i postava samoljepljive trake za brtvljenje d=3mm na spoju konstrukcije zida sa zidom, stropom, podom. Izvedba dilatacija, ušteda otvora za prodore i uštede je u cijeni stavke.  </t>
  </si>
  <si>
    <t xml:space="preserve">Obračun po m2 uključujući potrebnu skelu. </t>
  </si>
  <si>
    <t>GIPSKARTONSKI RADOVI UKUPNO</t>
  </si>
  <si>
    <t xml:space="preserve">Stropovi obloga gips-kartonskim pločama. Bojanje disperzivnim bojama za unutarnja bojanja (sjajnosti mat 4000), dvokratno, u tonu i boji po izboru projektanta, sa svim potrebnim predradnjama.  Visina prostora do 300cm.  </t>
  </si>
  <si>
    <t>U cijenu po m2 površine ulazi:</t>
  </si>
  <si>
    <t>dubinska impregnacija,</t>
  </si>
  <si>
    <t>jednostruko glertanje i brušenje,</t>
  </si>
  <si>
    <t>dvokratni nalič disperzivne boje</t>
  </si>
  <si>
    <t xml:space="preserve">GK STROPOVI </t>
  </si>
  <si>
    <t>U cijenu po komadu ulazi:</t>
  </si>
  <si>
    <t>Dodatna unutarnja obrada oštećenih špaleta prozora.</t>
  </si>
  <si>
    <t>Rad se izvodi na mjestima lokalnih popravaka, a uključuje gletanje, zapunjhavanje i slikikoniranje reški uz stolariju, fino krpanje reparaturnim mortom, te višekratno gletanje i brušenje, uz završnu obradu špalete ličenjem.</t>
  </si>
  <si>
    <t>Kompletno do pune gotovosti i uredne ravnine špalete - stavka se izvodi samo u unutarnjem nivou špalete, bez utjecaja na ravnine zidova u kojima se nalazi špaleta.</t>
  </si>
  <si>
    <t>C.1.</t>
  </si>
  <si>
    <t>C.2.</t>
  </si>
  <si>
    <t>C.3.</t>
  </si>
  <si>
    <t>C.4.</t>
  </si>
  <si>
    <t>C.5.</t>
  </si>
  <si>
    <t>C.6.</t>
  </si>
  <si>
    <t>C.7.</t>
  </si>
  <si>
    <t>C.8.</t>
  </si>
  <si>
    <t>C.9.</t>
  </si>
  <si>
    <t>RUŠENJA, DEMONTAŽE I OŠTEĆENJA UKUPNO</t>
  </si>
  <si>
    <t>UNUTARNJA STOLARIJA I BRAVARIJA UKUPNO</t>
  </si>
  <si>
    <t>VANJSKA BRAVARIJA UKUPNO</t>
  </si>
  <si>
    <t>PROTUPOŽARNA STOLARIJA I PP ZAŠTITA UKUPNO</t>
  </si>
  <si>
    <t>SOBOSLIKARSKO-LIČILAČKI UKUPNO</t>
  </si>
  <si>
    <t>RAZNI RADOVI UKUPNO</t>
  </si>
  <si>
    <t>C.</t>
  </si>
  <si>
    <t>RADOVI CJELOVITE SANACIJE</t>
  </si>
  <si>
    <t>Ograda oko gradilišta - uz ogradu Radićeve ulice.</t>
  </si>
  <si>
    <t>RAVNA POVRŠINA ZIDOVA U TERENU</t>
  </si>
  <si>
    <t>POVRŠINA STUPOVA (SVE 4 STRANE)</t>
  </si>
  <si>
    <t>Pranje djela zidova vodom pod tlakom.</t>
  </si>
  <si>
    <t>Dobava i izrada pregradnog GK zida - ZIDOVI UKUPNE DEBLJINE DO 12,50cm.</t>
  </si>
  <si>
    <r>
      <t xml:space="preserve">U stavci uključeno izrada zidne potkonstrukcije iz čeličnih, pocinčanih  CD i UW profila širine 50mm i </t>
    </r>
    <r>
      <rPr>
        <b/>
        <sz val="8"/>
        <rFont val="Arial"/>
        <family val="2"/>
        <charset val="238"/>
      </rPr>
      <t>DVOSTRANO DVOSTRUKO OBLAGANJE oblogom sa gipsanim građevinskim pločama A13, debljine 2x12,5mm obostrano.</t>
    </r>
    <r>
      <rPr>
        <sz val="8"/>
        <rFont val="Arial"/>
        <family val="2"/>
        <charset val="238"/>
      </rPr>
      <t xml:space="preserve"> Međusobni osni razmak okomitih "C" profila je max. 62,5cm. Ukupna visina zidova do 400cm.</t>
    </r>
  </si>
  <si>
    <t>Ispuna zidova od ploča kamene vune 100kg/m3 deb. 5cm odnosno 7,5cm, uključivo i osiguranje od puzanja vune odgovarajućim metalnim trakama ili žicom.</t>
  </si>
  <si>
    <t>Izrada detalja spojeva i završna obrada površine s bandažiranjem spojeva masom za bandažiranje prema tehničkim detaljima projekta i dokumentaciji proizvođača.</t>
  </si>
  <si>
    <t>Svi sudari i kutni spojevi izrađuju se standardnim Al završnim profilima i zapunjavaju akrilnim kitom čitavom duljinom istih. Svi spojevi bandažirani, kitani i dvokratno brušeni u oba sloja GKB ploča.</t>
  </si>
  <si>
    <t>U cijenu stavke uključena i postava samoljepljive trake za brtvljenje d=3mm na spoju konstrukcije zida sa zidom, stropom, podom. Izvedba dilatacija, ušteda otvora za prodore i uštede je u cijeni stavke, kao i sva potrebna ojačanja od "UA" i sl. profila potrebnih za ugradnju stavaka, i/ili elemenata opreme.</t>
  </si>
  <si>
    <t>Uključivo i sva eventualna sitna zarezivanja djela profila na pozicijama prolaza instalacija.</t>
  </si>
  <si>
    <t>GK PREGRADNI ZIDOVI DEBLJINE DO d=12,50cm</t>
  </si>
  <si>
    <t>DOPLATA ZA VLAGOOTPORNU JEDNOSTRUKU GK PLOČU SA STRANE WC-a, PREDPROSTORA,  SANITARNIH PROSTORIJA I SL. (U RAZLIKU CIJENE UKLJUČENA RAZLIKA U TROŠKU VLAGOOTPORNA - STANDARNDA PLOČA)</t>
  </si>
  <si>
    <t>Dobava i izrada GK obloge zidova - OBLOGA UKUPNE DEBLJINE PREMA SPECIFIKACIJI.</t>
  </si>
  <si>
    <t>Svi sudari i uglovni spojevi izrađuju se standardnim Al završnim profilima i zapunjavaju akrilnim kitom čitavom duljinom istih.  Svi spojevi bandažirani, kitani i brušeni.u oba sloja GKB ploča. Postava samoljepljive trake za brtvljenje d=3mm na spoju obloge sa zidom, stropom, podom. Izvedba dilatacija u cijeni stavke.</t>
  </si>
  <si>
    <t>U cijenu stavke je uključen sav rad, materijal i transport, te potrebna radna skela</t>
  </si>
  <si>
    <t>GK OBLOGA UKUPNE DEBLJINE DO d=11,5cm</t>
  </si>
  <si>
    <t>Dobava i izrada obloge stupova i različitih maski oko opreme ili instalacija GK pločama debljine do 40cm.</t>
  </si>
  <si>
    <r>
      <t xml:space="preserve">U stavci uključeno izrada zidne potkonstrukcije iz čeličnih, pocinčanih  profila sa </t>
    </r>
    <r>
      <rPr>
        <b/>
        <sz val="8"/>
        <rFont val="Arial"/>
        <family val="2"/>
        <charset val="238"/>
      </rPr>
      <t>JEDNOSTRANOM JEDNOSTRUKOM oblogom sa gipsanim građevinskim pločama A15, debljine 1x15mm jednostrano.</t>
    </r>
    <r>
      <rPr>
        <sz val="8"/>
        <rFont val="Arial"/>
        <family val="2"/>
        <charset val="238"/>
      </rPr>
      <t xml:space="preserve"> Međusobni osni razmak okomitih "C" profila je max. 50cm. Ukupna visina obloge zidova do 330cm.</t>
    </r>
  </si>
  <si>
    <t>Ispuna zidova od ploča mineralne vune deb. 5cm, u punoj širini pregrada i maski, uključivo i osiguranje od puzanja vune odgovarajućim metalnim trakama ili žicom.</t>
  </si>
  <si>
    <t>Izrada detalja spojeva i završna obrada površine s bandažiranjem spojeva masom tip za bandažiranje prema tehničkim detaljima projekta i dokumentaciji proizvođača.</t>
  </si>
  <si>
    <t>Svi sudari i kutni spojevi izrađuju se standardnim Al završnim profilima i zapunjavaju akrilnim kitom čitavom duljinom istih.  Svi spojevi bandažirani, kitani i dvokratno brušeni u oba sloja GKB ploča.</t>
  </si>
  <si>
    <t>GK OBLOGA ZIDOVA I KANALA I SL. DEBLJINE DO d=40cm</t>
  </si>
  <si>
    <t>GK OBLOGA ZIDOVA I KANALA I SL. DEBLJINE DO d=20cm</t>
  </si>
  <si>
    <t>RAZNE PRILAGODBE OKO OPREME I OBLOGE VENT. KANALA, HIDRANTSKIH ORMARIĆA I SL., DEBLJINE DO d=30cm - IZVESTI OD IMPREGNIRANIH PLOČA</t>
  </si>
  <si>
    <t>Obloga ugrađenog vodokotlića.</t>
  </si>
  <si>
    <t>Dobava i izvedba obloge suho montažnog gradbenog kotlića sa GKBI - H2 pločama d=2x12,5mm na metalnu podkonstrukciju sa UD i CD profilima.</t>
  </si>
  <si>
    <t>Svi sudari i kutni spojevi izrađuju se standardnim Al završnim profilima i zapunjavaju akrilnim kitom čitavom duljinom istih. Svi spojevi bandažirani, kitani i dvokratno brušeni.</t>
  </si>
  <si>
    <t>U cijenu stavke uključena i postava samoljepljive trake za brtvljenje d=3mm na spoju konstrukcije zida sa zidom, stropom, podom. Izvedba dilatacija, ušteda otvora za prodore i uštede je u cijeni stavke.</t>
  </si>
  <si>
    <t>Ugraditi i sloj mineralne vune d=5cm.</t>
  </si>
  <si>
    <t>VATROOTPORNA OBLOGA INSTALACIJSKIH ŠAHTOVA I INSTALACIJSKIH KANALA.</t>
  </si>
  <si>
    <t>Dobava materijala i obloga instalacijskih šahtova. Tražena vatrootpornost je 90 minuta (EI90). Obloga se izvodi sa podkonstrukcijom od UW i CW pocinčanih profila (prema zahtjevu proizvođača sustava) obložen jednostrano trostrukom   gips vlaknastom pločom 3x12,5mm otpornom na plamen u minimalnom trajanju 90min.</t>
  </si>
  <si>
    <t>Uključivo potkonstrukcija i brtvljenje spojeva sa susjednim plohama, sve u okviru sustava i tehničke garancije vatrootpornosti.</t>
  </si>
  <si>
    <t xml:space="preserve">Po postavi treba spojeve ploča gletati odgovarajućom masom u kvaliteti K2 uz obavezno zapunjavanje spojeva prvog sloja ploča. Vidljive plohe zida premazati odgovarajućom impregnacijom (u cijeni) za završnu obradu bojanjem (bojanje u posebnoj stavci soboslikarskih radova). </t>
  </si>
  <si>
    <t>U cijenu stavke je uključen sav rad, materijal i transport, te potrebna radna skela.</t>
  </si>
  <si>
    <r>
      <t xml:space="preserve">Dobava i izrada </t>
    </r>
    <r>
      <rPr>
        <b/>
        <sz val="10"/>
        <color rgb="FF000000"/>
        <rFont val="Arial"/>
        <family val="2"/>
      </rPr>
      <t>spuštenog stropa.</t>
    </r>
  </si>
  <si>
    <t>Visina stropa do 300cm.</t>
  </si>
  <si>
    <r>
      <t>Strop</t>
    </r>
    <r>
      <rPr>
        <b/>
        <sz val="8"/>
        <color rgb="FF000000"/>
        <rFont val="Arial"/>
        <family val="2"/>
      </rPr>
      <t xml:space="preserve"> </t>
    </r>
    <r>
      <rPr>
        <sz val="8"/>
        <color rgb="FF000000"/>
        <rFont val="Arial"/>
        <family val="2"/>
      </rPr>
      <t>izvesti putem dvostruke ovješene metalne potkonstrukcije iz čeličnih, pocinčanih profila, sa</t>
    </r>
    <r>
      <rPr>
        <b/>
        <sz val="8"/>
        <color rgb="FF000000"/>
        <rFont val="Arial"/>
        <family val="2"/>
      </rPr>
      <t xml:space="preserve"> jednostrukom oblogom od gipskartonskih ploča debljine 1,25cm, A13.</t>
    </r>
  </si>
  <si>
    <t>STROP VISINE DO 300cm - UKLJUČIVO I BOČNE ZAVRŠETKE - VLAGOOTPORNI GK - SANITARIJE I SL.</t>
  </si>
  <si>
    <t>Dobava i ugradnja tipskih zidnih/stropnih revizija.</t>
  </si>
  <si>
    <r>
      <t>R</t>
    </r>
    <r>
      <rPr>
        <sz val="8"/>
        <color rgb="FF000000"/>
        <rFont val="Arial"/>
        <family val="2"/>
      </rPr>
      <t>evizije tipske izvode se u zoni zidova, odnosno supštenog spušteni stropa. Dimenzije revizionih otvora do 60x60cm. Revizije imaju nevidljiv zatvarački mehanizam, eloksirani aluminijski okvir sa ugrađenom gk pločom te sigurnosnu kopču za sprečavanje naglog otvaranja.</t>
    </r>
  </si>
  <si>
    <t>Pri ugradnji držati se smjernica i uputa proizvođača.</t>
  </si>
  <si>
    <t>dim. 60/60cm</t>
  </si>
  <si>
    <t>UNUTARNJA STOLARIJA I BRAVARIJA</t>
  </si>
  <si>
    <t>Popravak elemenata prethodno demonitrane unutarnje stolarije i ugradnja na licu mjesta.</t>
  </si>
  <si>
    <t>Stavka se izvodi u tri ciklusa:</t>
  </si>
  <si>
    <t>doprema, radionička obrada i popravak postojeće stolarije, sa uklanjanjem naliča, servisiranjem i zamjenom okova, dvokratnim ličenjem i pripasivanjem i montažom na licu mjesta,</t>
  </si>
  <si>
    <t>popravak postojećih dovratnika stolarije, sa uklanjanjem naliča, bojanjem na gradilištu,</t>
  </si>
  <si>
    <t>ugradnja stolarije na licu mjesta.</t>
  </si>
  <si>
    <t>RADIONIČKA OBRADA UKLJUČUJE:</t>
  </si>
  <si>
    <t>Odstranjivanje dijelova zahvaćenih procesom trulenja, brušenjem i struganjem do zdravog drva, te zapunjavanje DRVENIM KOMADOM OD PUNOG DRVETA kao i sve popravke i popunjavana.</t>
  </si>
  <si>
    <t>Stavka obuhvaća sitnije popravke postojećih dijelova i profilacija, izradu i montažu novih dijelova, kitanje spojeva i neravnina drvnim punilima, kako slijedi:</t>
  </si>
  <si>
    <t>Kitanje eventualnih manjih pukotina na drvetu odgovarajućim sanacijskim materijalom - punilom za drvo, sa mjestimičnom izradom učepljenja od hrastovine.</t>
  </si>
  <si>
    <t>Eventualno potrebna naknadna kitanja i pričvršćivanja staklenih površina staklarskim kitom. Kitanje spoja doprozornika i kamena trajno elastičnim kitom.</t>
  </si>
  <si>
    <t xml:space="preserve">1. Gustoća: ca. 1,02 g/cm3 kod 20°C
2. Viskoznost: ca. 12s u 4mm izljevne posude kod 20°C
3. Vezivo: Akrilat/alkid-sustav
4. Tonovi boje: 3384 bezbojni </t>
  </si>
  <si>
    <t>Uključivo brušenje svih površina, uklanjanje svih dotrajalih slojeva naliča, letvica i sl., te zamjenu i prilagodbu okova, i zamjenu stakla u ornament ili kolirirano staklo.</t>
  </si>
  <si>
    <t xml:space="preserve">Ličenje popravljene stolarije bojom na osnovi alkidne smole,  u dva sloja sa svim potrebnim pripremnim radovima. Boja se nananosi špricanjem ili kistom.  </t>
  </si>
  <si>
    <t>1. Gustoća: ca. 1,1 g/cm³ kod +20°C,
2. Viskoznost: ca. 800 mPas
3. Vezivo: kombinacija alkidne smole
4. Stupanj sjaja: svilenkasto sjajna
5. Točka zapaljivosti: ca. 47°C
6. Oblik pošiljke: bijela limena doza od 0,75 l i 2,5 l
7. Tonovi boje: 2705 bijela</t>
  </si>
  <si>
    <t>Prije nanošenja završne boje potrebna je impregnacija kompatibilna sa bojom koja se primjenjuje.</t>
  </si>
  <si>
    <t>Priprema podloge i nanošenje boje u svemu prema uputama proizvođača boje.</t>
  </si>
  <si>
    <t xml:space="preserve">1. gustoća: ca. 0,85 g/cm3 pri 20°C
2. viskoznost: ca. 32 sek. 3 mm
3. stupanj sjaja: svilenkasto-mat
4. miris: nakon sušenja bez mirisa
5. točka zapaljivosti: ca. 63°C
6. oblik pošiljke: bijela limena kanta 0,75 l; 2,5 l; 5l i 30l
7. Tonovi boje: 2250 pinija, 2251 tikovina, 2252 ebanovina, 2253 kesten, 2254 zelena, 2255 mahagonij,  2256 palisander, 2257 srebrno, siva, 2260 orah, 2261 bezbojni, 2262 bor, 2263 hrast rustikal, 2264 hrast svijetli, 2265 hemlock, 2268 bijela, 2269 plava, 2292 sol-zelena. 
</t>
  </si>
  <si>
    <t>Jediničnom cijenom obuhvatiti: skidanje i namještanje prozorskih krila, skidanje postojećeg naliča paljenjem ili kem. otapalom, brušenje,  natapanje firnisom, zamjena prozorskog kita, dvokratno kitanje i brušenje do potpune glatkoće, dvostruki nalič uljenom bojom, lakiranje, antikorozivna zaštita svih željeznih dijelova (okova). Ton boje određuje predstavnik GZZZSKP.</t>
  </si>
  <si>
    <t>OBRADA NA LICU MJESTA (DOVRATNICI /DOPROZORNICI) UKLJUČUJE:</t>
  </si>
  <si>
    <t>Obostrano ličenje drvenih lazurnom bojom sa dodatkom 20% laka za čamce. Jediničnom cijenom obuhvatiti: skidanje i namještanje vratnih krila,  skidanje postojećeg naliča, brušenje, dvostruki lazurni premaz, lakiranje, antikorozivna zaštita svih željeznih dijelova (okova).</t>
  </si>
  <si>
    <t>Jediničnom cijenom obuhvatiti bojanje u dva tona.</t>
  </si>
  <si>
    <t xml:space="preserve">Ton boje određuje predstavnik GZZZSKP. </t>
  </si>
  <si>
    <t>Obračun po kom (uključuje obradu krila u radionici i dovratnik /doprozornika na licu mjest na gradilištu.).</t>
  </si>
  <si>
    <t>Stolarsko pripasivanje prozora i vrata.</t>
  </si>
  <si>
    <t>Stolarsko pripasivanje dvostrukih vanjskih dvokrilnih i jednokrilnih prozora  da se mogu normalno otvarati i zatvarati, sa sitnijim stolarskim popravcima, uključujući i “razradu”  svog okova prije i nakon ličenja.</t>
  </si>
  <si>
    <t>Izrada, dobava i ugradnja zaokretnih punih vrata.</t>
  </si>
  <si>
    <t>U svemu prema shemi stolarskih stavaka, prema specifikaciji.</t>
  </si>
  <si>
    <t>Stavke se sastoje od futer MDF dovratnika debljine do 50mm, lakiranog u boji prema odabiru projektanta. Dovratnik ima sve potrebne utore i pripremu za skriveni okov-pante, po 3kom na vratnom krilu; dovratnik ima uklade i izgled u svemu prema shemi.</t>
  </si>
  <si>
    <t>Vratna krila glatka, sa ukladama, debljine do 32mm od iverice sa radijalnom cijevnom ispunom, obostrano obložene mediapanom debljine 4mm.</t>
  </si>
  <si>
    <t>Uključivo i završne pokrovne lajsne širine do 8cm.</t>
  </si>
  <si>
    <t>Stolarska izrada utora i postava gumene brtva u boji dovratnika. Završna obrada dvokratnim premazom poliuretanskim mat lakom u RALU 9010 PU mat lak.</t>
  </si>
  <si>
    <t>Ista se ugrađuju suhom ugradbom u izvedene gipskartonske i obrađene žbukane zidove, ukupne širine do 28cm.</t>
  </si>
  <si>
    <t>U cijenu stavke uračunat sav potreban okov, kvake i cilindar brave, kao i kompletna radionička izrada, dobava i montaža, zajedno sa svim eventualno potrebnim pripasivanjima, krojenjima i pričvrsno spojnim priborom.</t>
  </si>
  <si>
    <t>ST. 2. dim. 60/210cm - JEDNOKRILNA VRATA</t>
  </si>
  <si>
    <t>Izrada, dobava i ugradnja DVOKRILNOG PROZORA.</t>
  </si>
  <si>
    <t>Prozorsko krilo načiniti u svemu prema tradicionalnim tipovima prozora: od drveta četinara I klase (ili prosušenog hrasta, sve punoplošno bojano), s vertikalnom i horizontalnom podjelom (u skladu sa stavkama u grafičkim prilozima projekta). Ostakljenje dvostruko - ostakljeno tankim običnim prozorskim staklom (vanjsko staklo Ug≤3W/m2K; unutarnmjke krilo - dvostruko ostakljenje min. 4-16-4mm, ispuna argonom ili plinom; Ug≤1,1W/m2K: LOWE; g=0,6</t>
  </si>
  <si>
    <t>ST. 3. dim. 115/130cm - DVOKRILNI PROZOR</t>
  </si>
  <si>
    <t xml:space="preserve">Lagana pregrada sanitarija sa vratima. </t>
  </si>
  <si>
    <t>Pregrada ukupnih dimenzija do 167/208cm, sa vratima dim. 70/208cmM U SVEMU PREMA SHEMI.</t>
  </si>
  <si>
    <t>Izrada, doprema na gradilište i ugradba lagane pregrade sanitarija od punih pregradnih ploča debljine 18mm.</t>
  </si>
  <si>
    <t>Pregradni panel fiksira se sidrenjem bočno u zidove i ovjesom o strop te u pod preko inox cijevi 20mm.</t>
  </si>
  <si>
    <t>U cijenu stavke uključen sav potreban okov, potrebna leptir brava, kao i kompletna radionička izrada, dobava i montaža, zajedno sa svim eventualno potrebnim pripasivanjima, krojenjima i pričvrsno spojnim priborom.</t>
  </si>
  <si>
    <t>Vrata opremiti okovom sa oznakama "slobodno/zauzeto".</t>
  </si>
  <si>
    <t>Obračun po kom kompetno izvedene stavke, sa svim zidnim profilima, nogicama, distancerima i sl..</t>
  </si>
  <si>
    <t>ST. PR.1. dim. FIKSNA PREGRADA 55/210cm</t>
  </si>
  <si>
    <t>ST. PR.2. dim. FIKSNA PREGRADA 90/210cm</t>
  </si>
  <si>
    <t>ST. PR.3. dim. PREGRADA S VRATIMA 152/210cm</t>
  </si>
  <si>
    <t>ST. PR.4. dim. PREGRADA S VRATIMA 167/208cm</t>
  </si>
  <si>
    <t>VANJSKA BRAVARIJA</t>
  </si>
  <si>
    <t>Sve stavke moraju sadržavati i eventualno potrebnu podkonstrukciju.</t>
  </si>
  <si>
    <t>U cijene prozorskih stavaka uključena i vanjska klupčica, odnosno sav potreban okov, kvake i cilindar brave, kao i kompletna radionička izrada, dobava i montaža, zajedno sa svim  potrebnim pripasivanjima, krojenjima, pričvrsnim i spojnim priborom, do pune funkcionalne gotovosti.</t>
  </si>
  <si>
    <t>GARANCIJA NA IZBIJANJE HRĐE - MIN. 5 GODINA!</t>
  </si>
  <si>
    <t>Jedinična cijena izvedbe radova crne bravarije mora obuhvatiti slijedeće:</t>
  </si>
  <si>
    <t>sav materijal, dobava, izrada i doprema alata, mehanizacija i uskladištenje</t>
  </si>
  <si>
    <t>završnu obradu osim ako u stavci nije drugačije određeno, plastificiranjem ili eloksiranjem</t>
  </si>
  <si>
    <t>troškove obrade vodotijesnih spojeva, na stavkama vanjskih stavki (prozora, vrata i rešetki),</t>
  </si>
  <si>
    <t>Također je potrebno predvidjeti izradu odgovarajućih rupa, kao prihvata za zaštitu elemenata od groma ili za uzemljenje.</t>
  </si>
  <si>
    <t>RADIONIČKU DOKUMENTACIJU, SA SVIM POTREBNIM PRORAČUNIMA I DOKAZIMA KVALITETE UGRADNJE ELEMENATA DOSTAVITI PROJEKTANTU NA OVJERU!</t>
  </si>
  <si>
    <t>SVI BOJANI ELEMENTI U TONU I BOJI PO ODABIRU PROJEKTANTA.</t>
  </si>
  <si>
    <t>Za sve bojane elemente garancija na izbijanje hrđe mora biti 5 godina.</t>
  </si>
  <si>
    <t>U SVEMU PREMA SHEMAMA.</t>
  </si>
  <si>
    <t>Popravak svih elemenata demontirane vanjske bravarije.</t>
  </si>
  <si>
    <t xml:space="preserve">Stavka se izdovi u tri ciklusa: </t>
  </si>
  <si>
    <t xml:space="preserve">detaljan pregled, te </t>
  </si>
  <si>
    <t xml:space="preserve">radioničku obradu i </t>
  </si>
  <si>
    <t>montažu na licu mjesta sa pripasivanjem i podmazivanjem okova.</t>
  </si>
  <si>
    <t>Uklanjanje slojeva dotrajale boje i hrđe sa čeličnih elemenata suhim pjeskarenjem sa staklenim puderom.</t>
  </si>
  <si>
    <t>Nakon toga se bravarija popravlja (vitice se kuju, limovi vare, učvršćuju se spojevi) i završno se čisti gore navedenom tehnologijom.</t>
  </si>
  <si>
    <t>Cijela konstrukcija se štiti antikorozivnim premazom.</t>
  </si>
  <si>
    <t>1. izgled boje: mat
2. teoretska potrošnja: 0,15 kg / m2 za debljinu od 25 mikron.
3. debljina suhog filma: 40 mikrona. s kistom; 40 mikrona. s uređajem bez zračenja
4. sadržaj suhe tvari: 90 - 95 ut. %
5. specifična težina: 3,0 - 3,5 g /cm3
6. točka bljeskanja: 25 °C
7. viskoznost: 50 - 60 s. F7 na 23 °C
8. trajnost: do 130 °C na suhoj vlazi; do 60 ° C u vlažnom
9. vrijeme sušenja: dodir 1 sat na 20 °C; između dva sloja je 12 sati; posve suho u roku od 24 sata.</t>
  </si>
  <si>
    <t>Završno se bravarija liči pulumat pu bojom.</t>
  </si>
  <si>
    <t>1. gustoća (20 ° C) oko 1.15-1.24 g / cm3
2. viskoznost (20 ° C) oko 2700 mPa
3. završni sjjaj: mat</t>
  </si>
  <si>
    <t>Ton u boji po izboru projektanta, a uz suglasnost konzervatora. Uključivo tri uzorka u tonovima iz ton karte proizvođača koji ponuđač nudi.</t>
  </si>
  <si>
    <t>Cijena sa svim potrebnim radom, materijalom, priborom i lakom skelom.</t>
  </si>
  <si>
    <t>Obračun po kom kompetno izvedene sa montažom na licu mjesta.</t>
  </si>
  <si>
    <t>STAVKE</t>
  </si>
  <si>
    <t>METALNE REŠETKE (GRILJE) VANJSKIH STAVAKA - POPRAVAK NA LICU MJESTA</t>
  </si>
  <si>
    <t>Bravarska čel. pristupna rampa.</t>
  </si>
  <si>
    <t>U svemu prema shemi bravarije, po specifikaciji.</t>
  </si>
  <si>
    <t>Dobava iIzrada i montaža vanjske prilazne rampe, koja se putem čel. tetiva fiksiraju za ab konstrukciju, odnosno za zid.</t>
  </si>
  <si>
    <t>Uključivo bočne pravokutne nosače, na koji se vare čelični profili u svemu prema shemi. Vozna ploča rampe komplet od punog "suza" lima, na vanjskom rubu inox rukohvat.</t>
  </si>
  <si>
    <t>U cijenu uključiti detaljnu izmjeru, radioničku izradu, kao i dobavu i montažu, zajedno sa potrebnom pomoćnom skelom i kompletnim radom, odnosno svim pričvrsno-spojnim priborom, "L" sidrenim kutnicima i sl.</t>
  </si>
  <si>
    <t>Sva krojenja, varenja, cinčanje i završno bojanje i premazi, te  pričvrsno spojni pribor moraju biti uključeni u cijenu stavke.</t>
  </si>
  <si>
    <t>U svemu prema Pravilniku o osiguranju pristupačnosti građevina osobama s invaliditetom i smanjene pokretljivosti</t>
  </si>
  <si>
    <t>VANJSKA BRAVARIJA - UKUPNO</t>
  </si>
  <si>
    <t>PROTUPOŽARNA STOLARIJA I PP ZAŠTITA</t>
  </si>
  <si>
    <t>Ponuđač je dužan nuditi solidan i ispravan rad, na temelju shema i troškovnika. U obzir se neće uzimati naknadno pozivanje na eventualno nerazumjevanje ili manjkavosti opisa ili nacrta.</t>
  </si>
  <si>
    <t>Kompletan proizvod tipski - atestiran.</t>
  </si>
  <si>
    <t>Jedinična cijena izvedbe radova protupožarne bravarije mora obuhvatiti slijedeće:</t>
  </si>
  <si>
    <t>Stavke se izvode u svemu prema smjernicama elaborata ZOP. Prilikom izvođenja istih voditi računa o spajanju pojedinih stavaka na sistem  vatrodojave.</t>
  </si>
  <si>
    <t>RADIONIČKU DOKUMENTACIJU, SA SVIM DETALJIMA KVALITETE UGRADNJE ELEMENATA DOSTAVITI PROJEKTANTU NA OVJERU!</t>
  </si>
  <si>
    <t>Unutarnja pp bravarija U ZONI ODVAJANJA POŽARNIH SEKTORA - JEDNOKRILNA VRATA.</t>
  </si>
  <si>
    <t>Vrata otopornosti 30min - izvesti repliku postojećih vratiju sa ukladama i sa svim elementima kao postojeća unutarnja stolarija</t>
  </si>
  <si>
    <t>U svemu prema shemi bravarije, prema specifikaciji.</t>
  </si>
  <si>
    <t>Vrata jednokrilna zaokretna u građ.otvoru do 103/210cm.</t>
  </si>
  <si>
    <t>Ugradnja slijepog dovratnika uključena u cijenu.</t>
  </si>
  <si>
    <t>Vrata moraju biti izolirana zvučno, toplinski i protiv dima. Krila vrata moraju biti izvedena od hladno valjanog čeličnog pocinčanog lima, debljine 1mm, na rubovima sa samogasivom brtvom. Ukupan koeficijent prolaska topline manji ili jednak 2,00W/m2K; indeks zvučne izolacije R'w veći ili jednak 32Db.</t>
  </si>
  <si>
    <t>Unutrašnjost krila je ispunjena troslojnim izolacionim materijalom otpornim na požar. Ukrute krila moraju imati pravokutni oblik dovratnika, sa profilom 12/7/8mm.</t>
  </si>
  <si>
    <t>Dovratnici vrata također moraju biti izvedeni od hladno valjanog čeličnog lima debljine 2mm, te moraju imati samogasivu brtvu.</t>
  </si>
  <si>
    <t>Između dovratnika i vrata obavezno postaviti ekspandirajuću protupožarnu traku, koja u slučaju požara zajedno sa samogasivim protupožarnim gumenom brtvom osigurava protivdimnu i zvučnu izolaciju vrata.</t>
  </si>
  <si>
    <t>Ukupna debljina vrata cca 85mm.</t>
  </si>
  <si>
    <t>Okov- kvaka sa obe strane, brtvljenje, cilindar brava s tri ključa, hidraulični zatvarač u cijeni stavke, uključivo i zidni/podni gumeni odbojnik. Bez brtve prema podu.</t>
  </si>
  <si>
    <t>Vrata izvesti u svemu prema opisu i detalju proizvođača.</t>
  </si>
  <si>
    <t xml:space="preserve">Disperzivna boja - bojanje unutarnjih gk zidova i maski opreme. </t>
  </si>
  <si>
    <t xml:space="preserve">Zidovi gips- kartonski. Visina prostora do 300cm.  </t>
  </si>
  <si>
    <t>Ličiti disperzivnim bojama za unutarnja ličenja, bez otapala, omekšivača i štetnih emisija, u tonu po izboru naručitelja sa svim potrebnim predradnjama.</t>
  </si>
  <si>
    <t>Ličenje u svilenoj mat (sjaj 4000) sjajnosti.</t>
  </si>
  <si>
    <t xml:space="preserve">GK MASKE </t>
  </si>
  <si>
    <t>OBLOGE INSTALACIJSKIH KANALA</t>
  </si>
  <si>
    <t>VATROOTPORNE OBLOGE</t>
  </si>
  <si>
    <t xml:space="preserve">Disperzivna boja - bojanje unutarnjih gk stropova.  </t>
  </si>
  <si>
    <t>Popravak elemenata vanjske bravarije.</t>
  </si>
  <si>
    <t>Stavka obuhvaća pjeskarenje i skidanje svih slojeva hrđe - suhim pjeskarenjem na licu mjesta, te popravak ograde na lokaciji.</t>
  </si>
  <si>
    <t>VRATA ULAZA U BUNKER dim. 92/208 cm</t>
  </si>
  <si>
    <t>VRATA ULAZA PREKO STUBIŠTA dim. 97/218 cm</t>
  </si>
  <si>
    <t>Stavka se izvodi na licu mjesta, a obuhvaća detaljno pranje visokotlačnim čistačem, uklanjanje svih labavih djelova i tragova algu, atmosferilija i sl.</t>
  </si>
  <si>
    <t>Po čišćenju pristupa se popunjavanju šuplijina, odnosno sanaciji odgovarajućim restauracijskim mortom.</t>
  </si>
  <si>
    <t>Nakon popunjavanja šupljina, po potrebi i učršćivanja putem pocinčanih ili trnoa od plemenitog čelika, kompletnu površinu je potrebno zagladiti slojem istog morta, te završno sve elemente premazati zaštitnim sredstvom za impregnaciju i zaštitu kamena.</t>
  </si>
  <si>
    <t>Prethodno popunjavaniti fuge odgovarajućim punilom za fuge iz sustava prizvođača zaštitnog premaza, bez dodtaka cementa.</t>
  </si>
  <si>
    <t>1. Porozitet: ca. 40%Vol
2. Nasipna gustoća: ca. 1,6kg/dm3
3. Potrošnja vode: otprilike 17 - 19% odgovara 5,1 - 5,7l / 30kg
4. Tlačna čvrstoća (28 d) 1 - 5 N / mm2</t>
  </si>
  <si>
    <t>odprašivanje od prašine i nečistoća</t>
  </si>
  <si>
    <t>krpanje i izravnavanje mortom završne struture kao bizek</t>
  </si>
  <si>
    <t>hidrofobizacija</t>
  </si>
  <si>
    <t>Uključivo kompletnu zaštitu sa odradom do pune gotovosti.</t>
  </si>
  <si>
    <t>KAPE STUPOVA dim. Do 85/85cm, VISINE DO 30cm, UKUPNO ZA 14kom</t>
  </si>
  <si>
    <t>RAZNI RADOVI</t>
  </si>
  <si>
    <t>Stavka obuhvaća dobavu materijala, te motažu kalijevih peći na licu mjesta. Peći prethodno demontirane u okviru radova rušenja i demontaže (konstruktivna obnova), te se po završetku svih radova ponovno montiraju na autetične pozicije.</t>
  </si>
  <si>
    <t>Uključivo zamjena svih dotrajalih šamotnih dijelova, prilagdba okov ana licu mjest, te zidanje na licu mjest, fugiranje i završno čišćenje do pune gotovosti.</t>
  </si>
  <si>
    <t>TROŠKOVNIK vodovod i odvodnja</t>
  </si>
  <si>
    <t>TROŠKOVNIK VODOVODA I ODVODNJE - PRVA FAZA</t>
  </si>
  <si>
    <t>OBVEZUJUĆI UVJETI</t>
  </si>
  <si>
    <t>UVOD:</t>
  </si>
  <si>
    <t>Na osnovu ovog Troškovnika Izvođač radova će nabaviti i ugraditi potrebnu opremu te izvesti odgovarajuće radove. Sve radove izvesti prema opisu pojedinih stavki troškovnika. Ako neka stavka ima nedovoljan ili nerazumljiv tekst onda vrijedi da svaki započeti tekst pojedine stavke znači kompletnu izradu te stavke i to: 
nabava i ugradnja materijala ili opreme, svi prenosi, prijevozi i odvozi do deponije na kopnu ili otoku koju izvođač osigurava o svom trošku.
U cijenu svake stavke moraju biti uračunate i sve pomoćne konstrukcije za izvođenje radova, kao kompletna izrada potrebitih skela, ograda, zaštita okolnih objekata i suhozida, stalno održavanje i čišćenje gradilišta, sa odvozom šuta, te konačno potpuno čišćenje gradilišta. 
Osiguranje deponije za materijal i opremu te prostora za organizaciju i smještaj gradilišta je u obvezi i o trošku Izvođača radova.</t>
  </si>
  <si>
    <t>a) Tehnički opis, Tehnički uvjeti izvedbe radova i Program kontrole i osiguranja kakvoće sastavni su dijelovi opisa stavaka troškovnika, te su u istoj mjeri obvezni za izvođenje.
b) Prilikom izvođenja radova izvođači su dužni pridržavati se odredaba i postupaka (standarda) danim od pojedinih proizvođača materijala ili konstrukcija koje se ovdje ugrađuju.
c) Jedinične cijene za pojedine vrste radova sadrže i sve posredne troškove, koji nisu iskazani u troškovniku, ali su nužni za izvršenje radova predviđenih projektom, kao što su npr. razni radovi u vezi s organizacijom i uređenjem gradilišta prije početka gradnje i nakon dovršenja gradnje, uređenje prostora gdje je izvođač imao gradilišne barake, strojeve i materijal itd. (čišćenje gradilišta te dovođenje okoliša u prijašnje stanje).
d) Količine radova iskazane u dokaznici mjera odnosno u ovom troškovniku obračunate su na osnovu idealnih mjera iz nacrta. Svako odstupanje ili potrebne eventualne promjene odnosno dopune projektne dokumentacije donose ili odobravaju sporazumno projektant, nadzorni inženjer i izvođač radova, uz suglasnost Investitora.                                                                                                                                                                                                                                                     
e) U svim stavkama koje uključuju odvoz viška materijala na odlagalište, jedinične cijene moraju uključivati sve troškove deponiranja, uključujući obavezu izvođača da pronađe odlagalište. Pretpostavljeno je da je odlagalište u krugu 20 km od zahvata.                                                                                                                                                                          
f) Izvoditelj  je dužan održavati gradilište za vrijeme izvođenja radova.</t>
  </si>
  <si>
    <t>R.br.</t>
  </si>
  <si>
    <r>
      <t xml:space="preserve">Demontaža kuhinjskih ispusnih </t>
    </r>
    <r>
      <rPr>
        <b/>
        <sz val="11"/>
        <color indexed="8"/>
        <rFont val="Arial"/>
        <family val="2"/>
        <charset val="238"/>
      </rPr>
      <t>slavina i armatura</t>
    </r>
    <r>
      <rPr>
        <sz val="11"/>
        <color indexed="8"/>
        <rFont val="Arial"/>
        <family val="2"/>
        <charset val="238"/>
      </rPr>
      <t>. U stavku je uključeno demontiranje, ukrcaj, te odvoz na deponiju u krugu od 20 km.</t>
    </r>
  </si>
  <si>
    <r>
      <t>Demontaža električnih i plinskih</t>
    </r>
    <r>
      <rPr>
        <b/>
        <sz val="11"/>
        <color indexed="8"/>
        <rFont val="Arial"/>
        <family val="2"/>
        <charset val="238"/>
      </rPr>
      <t xml:space="preserve"> bojlera</t>
    </r>
    <r>
      <rPr>
        <sz val="11"/>
        <color indexed="8"/>
        <rFont val="Arial"/>
        <family val="2"/>
        <charset val="238"/>
      </rPr>
      <t xml:space="preserve"> svih vrsta. U stavku je uključeno demontiranje, ukrcaj, te odvoz na deponiju u krugu od 20 km.</t>
    </r>
  </si>
  <si>
    <t>Obračun po komadu demontiranog bojlera.</t>
  </si>
  <si>
    <r>
      <t>Demontaža svih vrasta</t>
    </r>
    <r>
      <rPr>
        <b/>
        <sz val="11"/>
        <color indexed="8"/>
        <rFont val="Arial"/>
        <family val="2"/>
        <charset val="238"/>
      </rPr>
      <t xml:space="preserve"> kada/tuševa</t>
    </r>
    <r>
      <rPr>
        <sz val="11"/>
        <color indexed="8"/>
        <rFont val="Arial"/>
        <family val="2"/>
        <charset val="238"/>
      </rPr>
      <t>, komplet sa obzidom. Stavka uključuje sav potreban, rad i materijal, kao i utovar, te odvoz na deponiju u krugu od 20 km.</t>
    </r>
  </si>
  <si>
    <r>
      <t xml:space="preserve">Demontaža postojeće </t>
    </r>
    <r>
      <rPr>
        <b/>
        <sz val="11"/>
        <color indexed="8"/>
        <rFont val="Arial"/>
        <family val="2"/>
        <charset val="238"/>
      </rPr>
      <t>WC školjke</t>
    </r>
    <r>
      <rPr>
        <sz val="11"/>
        <color indexed="8"/>
        <rFont val="Arial"/>
        <family val="2"/>
        <charset val="238"/>
      </rPr>
      <t>, uključivo sa demontažom postojećeg vodokotlića s isplavnom cijevi. Stavka uključuje sav potreban, rad i materijal, kao i utovar, te odvoz na deponiju u krugu od 20 km.</t>
    </r>
  </si>
  <si>
    <r>
      <t xml:space="preserve">Demontaža dvodijelnih i jednodijelnih </t>
    </r>
    <r>
      <rPr>
        <b/>
        <sz val="11"/>
        <color indexed="8"/>
        <rFont val="Arial"/>
        <family val="2"/>
        <charset val="238"/>
      </rPr>
      <t>sudopera</t>
    </r>
    <r>
      <rPr>
        <sz val="11"/>
        <color indexed="8"/>
        <rFont val="Arial"/>
        <family val="2"/>
        <charset val="238"/>
      </rPr>
      <t xml:space="preserve"> s otapanjem s mreže odvodnje.</t>
    </r>
    <r>
      <rPr>
        <sz val="11"/>
        <rFont val="Arial"/>
        <family val="2"/>
      </rPr>
      <t xml:space="preserve"> Stavka uključuje sav potreban, rad i materijal, kao i utovar, te odvoz na deponiju u krugu od 20 km.</t>
    </r>
  </si>
  <si>
    <r>
      <t xml:space="preserve">Demontaža postojeće vodovodne </t>
    </r>
    <r>
      <rPr>
        <b/>
        <sz val="11"/>
        <color indexed="8"/>
        <rFont val="Arial"/>
        <family val="2"/>
        <charset val="238"/>
      </rPr>
      <t>cijevne mreže</t>
    </r>
    <r>
      <rPr>
        <sz val="11"/>
        <color indexed="8"/>
        <rFont val="Arial"/>
        <family val="2"/>
        <charset val="238"/>
      </rPr>
      <t xml:space="preserve">, kao cijevi odvodnje na poziciji zahvata (zabranjeno ostavljanje) tzv. mrtvih ogranaka cjevovoda zbog mogućeg nastanka legionele, cijevi rezati sve do temeljnog ogranka), kao i svih podnih instalacija odvodnje koje više nece biti u uporabi. Cijevi profila vodovoda do max DN32, odvodnja do max DN 110. </t>
    </r>
    <r>
      <rPr>
        <sz val="11"/>
        <rFont val="Arial"/>
        <family val="2"/>
      </rPr>
      <t>Stavka uključuje sav potreban, rad i materijal, kao i utovar, te odvoz na deponiju u krugu od 20 km.</t>
    </r>
  </si>
  <si>
    <r>
      <t xml:space="preserve">Demontaža svih podnih </t>
    </r>
    <r>
      <rPr>
        <b/>
        <sz val="11"/>
        <color indexed="8"/>
        <rFont val="Arial"/>
        <family val="2"/>
        <charset val="238"/>
      </rPr>
      <t>sifona</t>
    </r>
    <r>
      <rPr>
        <sz val="11"/>
        <color indexed="8"/>
        <rFont val="Arial"/>
        <family val="2"/>
        <charset val="238"/>
      </rPr>
      <t xml:space="preserve"> i linijskih rešetki; otapanje s mreže VIK svih perilica u kuhinji.</t>
    </r>
    <r>
      <rPr>
        <sz val="11"/>
        <rFont val="Arial"/>
        <family val="2"/>
      </rPr>
      <t xml:space="preserve"> Stavka uključuje sav potreban, rad i materijal, kao i utovar, te odvoz na deponiju u krugu od 20 km.</t>
    </r>
  </si>
  <si>
    <t>Obračun po kompletnoj montaži.</t>
  </si>
  <si>
    <t>ZEMLJANI RADOVI UKUPNO:</t>
  </si>
  <si>
    <r>
      <rPr>
        <b/>
        <sz val="11"/>
        <rFont val="Arial"/>
        <family val="2"/>
        <charset val="238"/>
      </rPr>
      <t>Strojno-ručni iskop rova</t>
    </r>
    <r>
      <rPr>
        <sz val="11"/>
        <rFont val="Arial"/>
        <family val="2"/>
        <charset val="238"/>
      </rPr>
      <t xml:space="preserve"> za polaganje cijevi po manipulativnom prostoru građevine, cijevi vodoopskrbe širine 60 cm i kolektor temeljne fekalne odvodnje širine 80 cm prema detalju rova, a dubine prema niveleti uzdužnih profila u tlu "B"  i "C kategorije. Radovi se izvode u suhom terenu bez prisustva podzemne vode tijekom gradnje. Iskop se predviđa strojno i ručno. Strojno pomoću prikladne mehanizacije sa pravilnim odsijecanjem bočnih strana i grubim planiranjem, a da može pristupiti mjestu izvođenja radova. Materijal iz iskopa može se koristiti za nasipanje uz odobrenje nadzornog inžinjera. Pri iskopu voditi računa o postojećoj infrastrukturi da ne dođe do oštećenja ili uništenja iste i po potrebi iskope obavljati ručno. </t>
    </r>
  </si>
  <si>
    <t>Vodoopskrba</t>
  </si>
  <si>
    <r>
      <t xml:space="preserve">Nabava, dovoz  i ugradba  </t>
    </r>
    <r>
      <rPr>
        <b/>
        <sz val="11"/>
        <rFont val="Arial"/>
        <family val="2"/>
      </rPr>
      <t>tamponskog nosivog sloja</t>
    </r>
    <r>
      <rPr>
        <sz val="11"/>
        <rFont val="Arial"/>
        <family val="2"/>
        <charset val="238"/>
      </rPr>
      <t xml:space="preserve"> </t>
    </r>
    <r>
      <rPr>
        <sz val="11"/>
        <color indexed="8"/>
        <rFont val="Arial"/>
        <family val="2"/>
        <charset val="238"/>
      </rPr>
      <t xml:space="preserve">u jarku iznad prethodno ugrađenog sloja materijala iz iskopa, do visine cca. 10 cm ispod nivelete. Za izradu koristiti  drobljeni kameni materijal (tucanik krupnoće 0-31.5 mm) dokazane podobnosti za ugradnju. Potreban modul stišljivosti Ms=60 MPa=60 MN/m2 mjereno kružnom pločom Ø 30 cm. Tamponski sloj izvesti na cjeloj duljini trase. </t>
    </r>
    <r>
      <rPr>
        <sz val="11"/>
        <rFont val="Arial"/>
        <family val="2"/>
        <charset val="238"/>
      </rPr>
      <t xml:space="preserve">Nakon razastiranja, planiranja i profiliranja vrši se sabijanje vibracijskim sredstvima.  </t>
    </r>
  </si>
  <si>
    <r>
      <rPr>
        <b/>
        <sz val="11"/>
        <color indexed="8"/>
        <rFont val="Arial"/>
        <family val="2"/>
        <charset val="238"/>
      </rPr>
      <t>Odvoz</t>
    </r>
    <r>
      <rPr>
        <sz val="11"/>
        <color indexed="8"/>
        <rFont val="Arial"/>
        <family val="2"/>
        <charset val="238"/>
      </rPr>
      <t xml:space="preserve"> preostalog materijala iz iskopa rova i okana na deponiju. U cijenu je uračunat utovar, prijevoz i istovar na deponiji u krugu od 20 km, s razastiranjem. Količine odvezenog materijala obračunat će se u m3 odvezenog materijala u rastresitom stanju. </t>
    </r>
  </si>
  <si>
    <t xml:space="preserve">NAPOMENA: 
- Na terenu je potrebno pažljivo detektirati postojeće temeljne razvode i pozicije vertikala cijevi vodoopskrbe. </t>
  </si>
  <si>
    <r>
      <rPr>
        <b/>
        <sz val="11"/>
        <rFont val="Arial"/>
        <family val="2"/>
        <charset val="238"/>
      </rPr>
      <t>Pocinčane cijevi vodovoda (temeljne i vertikale):</t>
    </r>
    <r>
      <rPr>
        <sz val="11"/>
        <rFont val="Arial"/>
        <family val="2"/>
        <charset val="238"/>
      </rPr>
      <t xml:space="preserve"> Dobava i ugradnja čeličnih pocinčanih navojnih cijevi za izvedbu osnovnog razvoda hladne vode od priključenja na postojeću cijev temeljnog razvoda vodoopskrbe do prostorija opremljenih sanitarnim uređajima, uključujući vertikale. Izolacija cijevi izvest će se toplinskom izolacijom (kao tubolit ili kaima flex ili jednakovrijedna) odgovarajuće debljine, a zemljani dijelovi omotat će se dvostrukim namotom decorodal trake. Sve fitinge i fazonske komade potrebne za kvalitetnu ugradnju cijevi izvoditelj će ubrojiti u cijenu cijevi (izdržljivost na probni tlak od 10 bara). Ogranke izvesti u blagom padu prema zasunima, na najnižem mjestu sa ispusnom slavinom za pražnjenje. Prilikom ugradnje pridržavati se uputa proizvođača. </t>
    </r>
  </si>
  <si>
    <r>
      <rPr>
        <b/>
        <sz val="11"/>
        <rFont val="Arial"/>
        <family val="2"/>
      </rPr>
      <t>Sanitarna voda - Topla voda</t>
    </r>
    <r>
      <rPr>
        <sz val="11"/>
        <rFont val="Arial"/>
        <family val="2"/>
        <charset val="238"/>
      </rPr>
      <t xml:space="preserve">
Nabava, doprema i montaža horizontalnih i vertikalnih vodova RAZVODA sanitarne pitke vode od POLIPROPILENA (PP-R cijevi) SDR11, za razvod hladne vode s potrebnim spojnim materijalom i fazonskim komadima, termokondezno izolirane sa materijalom tipa kao "KAIMANFLEXOM” ili jednakovrijedno, debljine 14 mm.
Sve kompletno izvedeno i ispitano na tlak od 12 bara. 
Temeljni vodovi od PPR cijevi položeni su u pijesak u kanalu. Učvršćivanje cijevnih vodova u zidu u stropnoj konstrukciji, te ovješenu o stropnu konstrukciju treba izvesti pomoću obujmica prema važećim tehničkim propisima i uzancama zanata. Ogranke izvesti u blagom padu prema zasunima, kako bi se osigurala mogućnost  pražnjenja. Svaki ogranak na najnižem mjestu ima zasun sa ispusnom slavinom za pražnjenje. Zbog krivina i lomova linearna dužina iz nacrta povećava za 5-8%.
Stavka obuhvaća sve potrebne spojnice, redukcije, T-komade i potrebni pričvrsni i ovjesni materijal, te šliceve u koje će se položiti cijevi. </t>
    </r>
  </si>
  <si>
    <t>TROŠKOVNIK VODOVODA I ODVODNJE - TREĆA FAZA</t>
  </si>
  <si>
    <t>- Temeljna odvodnja</t>
  </si>
  <si>
    <t>Odvodnja</t>
  </si>
  <si>
    <t>NAPOMENA: Na terenu je potrebno pažljivo detektirati postojeće temeljne razvode i pozicije vertikala cijevi vodoopskrbe i odvodnje.</t>
  </si>
  <si>
    <r>
      <rPr>
        <b/>
        <sz val="11"/>
        <color indexed="8"/>
        <rFont val="Arial"/>
        <family val="2"/>
        <charset val="238"/>
      </rPr>
      <t>Odvoz</t>
    </r>
    <r>
      <rPr>
        <sz val="11"/>
        <color indexed="8"/>
        <rFont val="Arial"/>
        <family val="2"/>
        <charset val="238"/>
      </rPr>
      <t xml:space="preserve"> preostalog materijala iz iskopa rova i okana na deponiju. U cijenu je uračunat utovar, prijevoz i istovar na deponiji u krugu od 20 ko, s razastiranjem. Količine odvezenog materijala obračunat će se u m3 odvezenog materijala u rastresitom stanju. Količine materijala obračunavaju se u suglasnosti s nadzornim inženjerom.</t>
    </r>
  </si>
  <si>
    <r>
      <t xml:space="preserve">Dobava, doprema i montaža  </t>
    </r>
    <r>
      <rPr>
        <b/>
        <sz val="11"/>
        <rFont val="Arial"/>
        <family val="2"/>
      </rPr>
      <t>PVC kanalizacionih okruglih cijevi zajedno sa fazonskim komadima za unutarnji razvod wc-a, kuhinje, kao i za polaganje vertikala</t>
    </r>
    <r>
      <rPr>
        <b/>
        <sz val="11"/>
        <rFont val="Arial"/>
        <family val="2"/>
        <charset val="238"/>
      </rPr>
      <t xml:space="preserve"> i vanjski razvod</t>
    </r>
    <r>
      <rPr>
        <sz val="11"/>
        <rFont val="Arial"/>
        <family val="2"/>
      </rPr>
      <t xml:space="preserve"> (sve sukladno SN.4 prema DIN 19534 ili ONORM B5184 ili jednakovrijedno). Cijevi su sa naglavkom komplet sa svim potrebnim fazonskim komadima, gumenim brtvama, držačima i sl., a polažu se u projektiranom nagibu u svemu prema uputstvima proizvođača i važećim standardima. Obračun po dužnom metru montirane i ispitane instalacije uz ishođenje potrebnih potvrda o kvaliteti i ispravnosti. U obračun ulazi izrada šliceva (štemanje) postojećih zidova građevine u koje se postavljaju cijevi. Veličine šliceva obrađena je u projektu građevinskog dijela.
</t>
    </r>
  </si>
  <si>
    <r>
      <t xml:space="preserve">Dobava, doprema i montaža  </t>
    </r>
    <r>
      <rPr>
        <b/>
        <sz val="11"/>
        <rFont val="Arial"/>
        <family val="2"/>
      </rPr>
      <t>PVC kanalizacionih okruglih cijevi zajedno sa fazonskim komadima za unutarnji razvod wc-a, kuhinje, kao i za polaganje vertikala</t>
    </r>
    <r>
      <rPr>
        <b/>
        <sz val="11"/>
        <rFont val="Arial"/>
        <family val="2"/>
        <charset val="238"/>
      </rPr>
      <t xml:space="preserve"> i vanjski razvod</t>
    </r>
    <r>
      <rPr>
        <sz val="11"/>
        <rFont val="Arial"/>
        <family val="2"/>
      </rPr>
      <t xml:space="preserve"> (sve sukladno SN.4 prema DIN 19534 ili ONORM B5184 ili jednakovrijedno). Cijevi su sa naglavkom komplet sa svim potrebnim fazonskim komadima, gumenim brtvama, držačima i sl.,a polažu se u projektiranom nagibu u svemu prema uputstvima proizvođača i važećim standardima. Obračun po dužnom metru montirane i ispitane instalacije uz ishođenje potrebnih potvrda o kvaliteti i ispravnosti. U obračun ulazi izrada šliceva (štemanje) postojećih zidova građevine u koje se postavljaju cijevi. Veličine šliceva obrađena je u projektu građevinskog dijela.
</t>
    </r>
  </si>
  <si>
    <t xml:space="preserve">NAPOMENA : Svu opremu investitor treba odobriti. U cijeni je dobava i ugradnja, te potreban spojni i pričvrsni materijal. Obračun je po komadu montiranog, ispitanog, čistog i spremnog za upotrebu predmeta. U ponudi navesti podatke za ponuđenu sanitarnu opremu.                                                                      </t>
  </si>
  <si>
    <r>
      <rPr>
        <b/>
        <sz val="11"/>
        <rFont val="Arial"/>
        <family val="2"/>
      </rPr>
      <t xml:space="preserve">WC školjka: </t>
    </r>
    <r>
      <rPr>
        <sz val="11"/>
        <rFont val="Arial"/>
        <family val="2"/>
        <charset val="238"/>
      </rPr>
      <t xml:space="preserve">Dobava i Montaža WC-školjke od sanitarnog porculana, bijele boje, ovješena, komplet sa svim pripadajućim dijelovima, sa svim pričvrsnim i spojnim materijalom, do pune uporabne ispravnosti. Školjku pričvrstiti na ugrađeni instalacijski blok samostojećih montažnih elemenat. U cijenu uključena montaža tastera za vodokotlić i sitni pričvrsni materijal. </t>
    </r>
  </si>
  <si>
    <r>
      <rPr>
        <b/>
        <sz val="11"/>
        <rFont val="Arial"/>
        <family val="2"/>
      </rPr>
      <t>Dobava i Montaža umivaonika</t>
    </r>
    <r>
      <rPr>
        <sz val="11"/>
        <rFont val="Arial"/>
        <family val="2"/>
        <charset val="238"/>
      </rPr>
      <t xml:space="preserve"> od porculana, bijele boje, A = cca 60 cm, armatura je jednoručna, tipa Armal ili jednakovrijedan ili boljih karakteristika. U cijenu obračunato brtvljenje trajnoelastičnim kitom, obračunato fiksiranje umivaonika za zid i pod,a sve do potpune uporabne ispravnosti. </t>
    </r>
  </si>
  <si>
    <r>
      <rPr>
        <b/>
        <sz val="11"/>
        <rFont val="Arial"/>
        <family val="2"/>
      </rPr>
      <t>Dobava i montaža sudopera</t>
    </r>
    <r>
      <rPr>
        <sz val="11"/>
        <rFont val="Arial"/>
        <family val="2"/>
        <charset val="238"/>
      </rPr>
      <t xml:space="preserve"> potpuno antibakterijskog.
Isporuka sa kompletom sifona. U cijenu obračunato brtvljenje trajnoelastičnim kitom, obračunato fiksiranje sudopera za ormarić, a sve do potpune uporabne ispravnosti. </t>
    </r>
  </si>
  <si>
    <r>
      <rPr>
        <b/>
        <sz val="11"/>
        <rFont val="Arial"/>
        <family val="2"/>
      </rPr>
      <t>Dobava i Montaža akrilne tuš kade</t>
    </r>
    <r>
      <rPr>
        <sz val="11"/>
        <rFont val="Arial"/>
        <family val="2"/>
        <charset val="238"/>
      </rPr>
      <t xml:space="preserve"> raznih dimenzija, zajedno sa odljevnom garniturom spojenom na kanalizaciju. Armatura je jednoručna sa pomičnom "slušalicom" i zidnim nosačem "slušalice" tipa kao Armal ili jednakovrijedna ili boljih karakteristika. U cijenu obračunato brtvljenje trajnoelastičnim kitom, ugradnja lajsni za brtvljenje, obračunato fiksiranje kade za zid i pod.</t>
    </r>
  </si>
  <si>
    <t>Ispiranje kolektora, revizijskih okana i slivnika vodom pod visokim tlakom pomoću specijalnog vozila za čišćenje kanalizacije a kao priprema za mehaničko uklanjanje inkrustacija i nečistoća.</t>
  </si>
  <si>
    <t>Izrada izvješća temeljem provedenog CCTV snimanja sa stacioniranjem svih karakterističnih točaka duž trase cjevovoda (oštećenja, lomovi, ogranci, i sl.). Po izradi Izvješća, a prije početka radova potrebno je izvršiti analizu stanja i usuglasiti tehnička rješenja zajedno sa predstavnikom Naručitelja</t>
  </si>
  <si>
    <t>Sanacija puknuća odvodnih cijevi PACKER metodom.
Sanacija   puknuća postojećeg   kanalizacijskog cjevovoda DN 200 "PACKER" metodom, upotrebom specijalnih epoxy packera (l=0,5 m). uz sav potrebni materijal i opremu, sve prema HRN EN ISO 11296-4:2011 ili jednakovrijedno - nabava,  i ugradnja materijala, sav potreban rad, pomoćna sredstva  za kompletnu izvedbu stavke.</t>
  </si>
  <si>
    <t>Sanacija puknuća odvodnih cijevi PACKER metodom.
Sanacija   puknuća postojećeg  kanalizacijskog cjevovoda DN 250 "PACKER" metodom, upotrebom specijalnih epoxy packera (l=0,5 m). uz sav potrebni materijal i opremu, prema sve HRN EN ISO 11296-4:2011 ili jednakovrijedno - nabava,  i ugradnja materijala, sav potreban rad, pomoćna sredstva  za kompletnu izvedbu stavke.</t>
  </si>
  <si>
    <t>Sanacija puknuća odvodnih cijevi PACKER metodom.
Sanacija   puknuća postojećeg   kanalizacijskog cjevovoda DN 350 "PACKER" metodom, upotrebom specijalnih epoxy packera (l=0,5 m). uz sav potrebni materijal i opremu, sve prema HRN EN ISO 11296-4:2011 ili jednakovrijedno - nabava,  i ugradnja materijala, sav potreban rad, pomoćna sredstva  za kompletnu izvedbu stavke.</t>
  </si>
  <si>
    <t>Provjera ispravnosti gotovog kanala i ispitivanje kanala i revizijskih okana na vodonepropusnost sve prema HRN EN 1610 i drugim važećim propisima. Svaku dionicu između dva revizijska okna mora se ispitati na pritisak od 0,05 N/mm2 za vrijeme od 15 min (prema važećim standardima).</t>
  </si>
  <si>
    <t>Sanacija puknuća odvodnih cijevi PACKER metodom.
Sanacija   puknuća postojećeg  kanalizacijskog cjevovoda DN 400 "PACKER" metodom, upotrebom specijalnih epoxy packera (l=0,5 m). uz sav potrebni materijal i opremu, sve prema HRN EN ISO 11296-4:2011 ili jednakovrijedno - nabava,  i ugradnja materijala, sav potreban rad, pomoćna sredstva  za kompletnu izvedbu stavke.</t>
  </si>
  <si>
    <t>TROŠKOVNIK grijanje, hlađenje i ventilacija</t>
  </si>
  <si>
    <t>TROŠKOVNIK GRIJANJA, HLAĐENJA I VENTILACIJE - PRVA FAZA</t>
  </si>
  <si>
    <t>Otvaranje otvora u zidovima i stropovima</t>
  </si>
  <si>
    <t>Krpanje u zidovima i stropovima</t>
  </si>
  <si>
    <t>Stavka obuhvaća pažljivo zatvarnje slojeva dimenzija cca 80x80 cm uključivo spojni materijal, mrežicu, ljepilo i sl.</t>
  </si>
  <si>
    <t>Stavka obuhvaća pažljivo brtvljenje na prolazima cijevi kroz zidove ili stropove, uključivo spojni materijal, mrežicu, ljepilo i sl.</t>
  </si>
  <si>
    <t>U slučaju potpunog otpisa demontirane opreme, potrebno je uračunati u stavku demontaže i odvoz na deponij u krugu 20 km, te zbrinavanje otpada, sukladno propisima RH.</t>
  </si>
  <si>
    <t xml:space="preserve">Registracija temperature za regulaciju sobne temperature provodi se alternativno preko senzora povratnog zraka, vanjskog temperaturnog senzora ili preko senzora u žičanom daljinskom upravljaču. Prikaz i poziv svih relevantnih parametara sustava i povijest zadnje 4 signalizacije kvara preko žičanog daljinskog upravljača. </t>
  </si>
  <si>
    <t>NAPOMENE:
Sve stavke dobave razdjelnika podrazumijevaju:
- da je ormar kompletno sastavljen, opremljen, ožičen,  i ispitan, te opremljen potrebnim šinskim razvodom, nosačima za prihvat kabela, rednim stezaljkama, sabirnicama nule i uzemljenja i pripadajućom opremom, sa svim oznakama, držačem sheme i sl..
-  U razdjelniku treba biti osigurano 20% rezervnog mjesta za naknadnu ugradbu opreme. Sve stavke montaže razdjelnika podrazumjevaju:  postavljanje, spajanje na instalacije u objektu, puštanje u rad i ispitivanje. Stavka uključuje i naknadno ugrađivanje opreme ukoliko se stvore potrebe za njom. Sva oprema u ormarima je 10kA ako nije drugačije naznačeno.Kriteriji jednakovrijednosti: IP zaštita najmanje navedena</t>
  </si>
  <si>
    <t>odvodnik prenapona 3P+N, maksimalne struje odvoda Imax= 20kA, tip 2, izvedbe s ulošcima i indikacijom dotrajalost / 1,00 kom</t>
  </si>
  <si>
    <t>signalna svjetiljka, metalne izvedbe promjera 22mm, s LED diodom radnog vijeka 100 000 sati, ZELENE boje za napon napajanja 230 VAC / 3,00 kom</t>
  </si>
  <si>
    <t>diferencijalna zaštitna sklopka, četveropolna 4P , nazivne struje 63A, osjetljivosti 30mA / 1,00 kom</t>
  </si>
  <si>
    <t>ENERGETSKI RASZDJELNICI UKUPNO</t>
  </si>
  <si>
    <t>Sve stropne (plafonjere i lusteri) i zidne svjetiljke, pažljivo demontirati, pregledati , zamijeniti dotrajale ili oštećene dijelove i instalaciju pohraniti do ponovne montaže na mjesto koje odredi investitor.</t>
  </si>
  <si>
    <t>NAPOMENE:
Sve stavke dobave razdjelnika podrazumijevaju:
- da je ormar kompletno sastavljen, opremljen, ožičen,  i ispitan, te opremljen potrebnim šinskim razvodom, nosačima za prihvat kabela, rednim stezaljkama, sabirnicama nule i uzemljenja i pripadajućom opremom, sa svim oznakama, držačem sheme i sl..
-  U razdjelniku treba biti osigurano 20% rezervnog mjesta za naknadnu ugradbu opreme. Sve stavke montaže razdjelnika podrazumjevaju:  postavljanje, spajanje na instalacije u objektu, puštanje u rad i ispitivanje. Stavka uključuje i naknadno ugrađivanje opreme ukoliko se stvore potrebe za njom. Sva oprema u ormarima je 10kA ako nije drugačije naznačeno. Kriteriji jednakovrijednosti: IP zaštita najmanje navedena</t>
  </si>
  <si>
    <t>Sve stavke podrazumijevaju dobavu, montažu, spajanje i puštanje u rad te sav potreban sitni spojni i montažni a nespecificirani materijal kao što su termoskupljajući bužiri, konektori i sl. U sve stavke uključeno je i mjerenje, ispitivanje, prilagođavanje, obuka korisnika te izrada dokumentacije izvedenog stanja.
Zbog pojedinih linkova koji imaju graničnu duljinu, sva oprema strukturnog kabliranja trebala bi zadovoljiti normu tipa ISO/IEC 11801:2002 ili jednakovrijednu. Za sve kabelske vodove izdati certifikate te za opremu ponuditi godišnju garanciju kako je i navedeno (sve komponente od istog proizvođača).</t>
  </si>
  <si>
    <t>Dobava i polaganje monomodnog (eng.singlemode) svjetlovodnog kabela s 12-niti za vezu između glavnog komunikacijskog ormara u server sobi sa komunikacijskim ormarom u potkrovlju, u skladu s IEC 60332-1-2, IEC 60754-2 i IEC 61034-1 &amp; 2, IEC 60794-1-21 &amp; 22, EN 50173-1, IEC 60794-1-22-F5C ili jednakovrijedno
● Tipa U-DQ(ZN)BH ili jednakovrijedno</t>
  </si>
  <si>
    <t>Cat.6, F/FTP kabel, 4x2xAWG 23/1 u skladu s ISO/IEC 11801, Class E, samogasivi bez halogena (HFFR-LS), IEC 61156-5, IEC 60332-1-2, IEC 61156-5, EN 50173-1, EN 50228-5-1, ANSI/TIA/EIA 568C ili jednakovrijedno
Za vezu između glavnog komunikacijskog ormara u server sobi sa komunikacijskim ormarom u potkrovlju, dužine 60m.</t>
  </si>
  <si>
    <t>Cat.6, F/FTP kabel, 4x2xAWG 23/1 u skladu s ISO/IEC 11801, Class E, samogasivi bez halogena (HFFR-LS), IEC 61156-5, IEC 60332-1-2, IEC 61156-5, EN 50173-1, EN 50228-5-1, ANSI/TIA/EIA 568C ili jednakovrijedno</t>
  </si>
  <si>
    <t>Sve stavke podrazumijevaju dobavu, montažu, spajanje i puštanje u rad te sav potreban sitni potrošni materijal i radove potrebne da se sustav dovede do funkcionalnosti. U cijenu centrale uključene su i svi interkonekcijski kabeli.</t>
  </si>
  <si>
    <t xml:space="preserve">2 paralelno postavljena bakrena vodiča 2x 0,5mm², finožični použeni klase 5, izolacija od mekanog fleksibilnog PVC-a, presjek izolacije u oblik 8-ice (otpornost izolacije cca  20 MΩ x km), lagano odvajanje vodiča od vodiča. Konstrukcija pojedinog vodiča: 16 x 0,20mm. Otpor vodiča: 39Ω/km. Temperaturni uvijeti: -30 °C do +70 °C.Vanjski promjer 4,6-4,9 mm. Otpornost prema gorenju tipa kao IEC 60332-1 ili jednakovrijedno. </t>
  </si>
  <si>
    <t xml:space="preserve">3 paralelno postavljena bakrena vodiča 3x 0,5mm², finožični použeni klase 5, izolacija od mekanog fleksibilnog PVC-a, presjek izolacije u oblik 8-ice (otpornost izolacije cca  20 MΩ x km), lagano odvajanje vodiča od vodiča. Konstrukcija pojedinog vodiča: 16 x 0,20mm. Otpor vodiča: 39Ω/km. Temperaturni uvijeti: -30 °C do +70 °C.Vanjski promjer 4,9-6,3 mm. Otpornost prema gorenju tipa kao IEC 60332-1 ili jednakovrijedno. </t>
  </si>
  <si>
    <t>Dobava, montaža i spajanje kabela JB-Y(St)Y 2x2x0,8mm za povezivanje elemenata sustava za dojavu požara. U stavku uračunati i prespajanje javljača iz jedne petlje u drugu. Kabel se polaže u samogasivu cijev.</t>
  </si>
  <si>
    <t>Pripremni i građevinski radovi odnose se na sve predmetne radove unutar i izvan objekta.
Svi materijali moraju biti vodonepropusni i moraju biti originalnih proizvođača s danim atestima.
Građevinski radovi odnose se na sva štemanja unutar objekta koji se rekonstruira a poradi postavljanja razvodnih kutija na mjestima gdje je debljina zida (gipskartonskog) iznimno mala pa je neophodan manji građevinski zahvat. Isto se odnosi i na izrade utora i proboja na mjestima rekonstrukcije gdje je neophodan zahvat za prolaz vodova odnosno možebitnu ugradnju dijela opreme.</t>
  </si>
  <si>
    <t>Montaža već prije demontirane gromobranske instalacije na prijašnje pozicije.</t>
  </si>
  <si>
    <t>8.1.</t>
  </si>
  <si>
    <t>8.2.</t>
  </si>
  <si>
    <t>8.3.</t>
  </si>
  <si>
    <t>8.4.</t>
  </si>
  <si>
    <t>8.5.</t>
  </si>
  <si>
    <t>8.6.</t>
  </si>
  <si>
    <t>8.7.</t>
  </si>
  <si>
    <t>8.8.</t>
  </si>
  <si>
    <t>8.9.</t>
  </si>
  <si>
    <t>8.10.</t>
  </si>
  <si>
    <t>8.11.</t>
  </si>
  <si>
    <t>8.12.</t>
  </si>
  <si>
    <t>9.1.</t>
  </si>
  <si>
    <t>Montaža već prije demontiranih stropnih i zidnih svjetiljki, nakon odrađenih svih radova.</t>
  </si>
  <si>
    <t>9.2.</t>
  </si>
  <si>
    <t>9.3.</t>
  </si>
  <si>
    <t>9.4.</t>
  </si>
  <si>
    <t>9.5.</t>
  </si>
  <si>
    <t>9.6.</t>
  </si>
  <si>
    <t>9.7.</t>
  </si>
  <si>
    <t>9.8.</t>
  </si>
  <si>
    <t>9.9.</t>
  </si>
  <si>
    <t>10.1.</t>
  </si>
  <si>
    <t>10.2.</t>
  </si>
  <si>
    <t>10.3.</t>
  </si>
  <si>
    <t>diferencijalna zaštitna sklopka, četveropolna 4P, nazivne struje 63A, osjetljivosti 30mA / 1,00 kom</t>
  </si>
  <si>
    <t>izolacijski nosač osigurača izvedbe prema IEC 269-2 ili jednakovrijedno, tropolni 3P, za cilindrične rastalne uloške dim. 22x58 380V / 1,00 kom</t>
  </si>
  <si>
    <t>odvodnik prenapona 3P+N, I imp (10/350) = 12,5kA; maksimalne struje odvoda (8/20) Imax=50kA, tip 1+2, fiksne izvedbe sa indikacijom dotrajalosti / 1,00 kom</t>
  </si>
  <si>
    <t>gljivasto tipkalo za nužni isklop, otpuštanje zakretom, metalne izvedbe promjera 22mm, CRVENE boje, kontakt 1 x NC + 1xNO / 1,00 kom</t>
  </si>
  <si>
    <t>tropolni osigurač-rastavljač 3P, sa steznim priključkom za vodiče 1,5-50mm2, nazivne struje Ie=160A u AC21B do 440V AC 50Hz, nazivnog napona Ue=690V AC 50Hz, za ugradnju visokoučinskih rastalnih osigurača tipa DIN NH000/NH00 do 160 A ili jednakovrijedno / 4,00 kom</t>
  </si>
  <si>
    <t>Uložak visokoučinskih osigurača veličine NH00 gG-gL, 35A / 15,00 kom</t>
  </si>
  <si>
    <t>b) utičnica RJ45 cat6 utp 1M bijela / 3,00 kom</t>
  </si>
  <si>
    <t>c) slijepi modul / 1,00 kom</t>
  </si>
  <si>
    <t>d) nosivi okvir za 2x6 modula / 1,00 kom</t>
  </si>
  <si>
    <t>e) ukrasni okvir 2x6M / 1,00 kom</t>
  </si>
  <si>
    <t>f) p/z kutija d.50 mm - 213 x 142 mm  / 1,00 kom</t>
  </si>
  <si>
    <t>Dobava i postavljanje kompleta za radno mjesto (ured), 4 shuko utičnice + 2 informatičke. Uključuje sav dodatni materijal. Komplet se sastoji od tipa kao ili jednakovrijednog:</t>
  </si>
  <si>
    <t>Dobava i postavljanje kompleta za ured, 2 shuko utičnice + 1 informatička. Uključuje sav dodatni materijal. Komplet se sastoji od tipa kao ili jednakovrijednog:</t>
  </si>
  <si>
    <t>b) utičnica RJ45 cat6 utp 1M bijela / 1,00 kom</t>
  </si>
  <si>
    <t>c) nosivi okvir 5M / 1,00 kom</t>
  </si>
  <si>
    <t>d) ukrasni okvir 5M / 1,00 kom</t>
  </si>
  <si>
    <t>e) p/z kutija d.50 mm 1-struka / 2,00 kom</t>
  </si>
  <si>
    <t>Dobava i postavljanje kompleta za ured i hodnike, 1 shuko utičnica + 1 informatička. Uključuje sav dodatni materijal. Komplet se sastoji od tipa kao ili jednakovrijednog:</t>
  </si>
  <si>
    <t>c) nosivi okvir 3M / 1,00 kom</t>
  </si>
  <si>
    <t>d) ukrasni okvir 3M / 1,00 kom</t>
  </si>
  <si>
    <t>e) p/z kutija 3M / 2,00 kom</t>
  </si>
  <si>
    <t>Priključnica jednostruka. Komplet se sastoji od tipa kao ili jednakovrijednog:</t>
  </si>
  <si>
    <t>a) utičnica 2P+E sa poklopcem / 1,00 kom</t>
  </si>
  <si>
    <t>b) univerzalni nosivi okvir sa pandzama 1-struki / 1,00 kom</t>
  </si>
  <si>
    <t>c) ukrasni okvir 2M / 1,00 kom</t>
  </si>
  <si>
    <t>d) univerzalna kutija / 1,00 kom</t>
  </si>
  <si>
    <r>
      <t>Priključnic</t>
    </r>
    <r>
      <rPr>
        <sz val="11"/>
        <rFont val="Calibri"/>
        <family val="2"/>
        <charset val="238"/>
        <scheme val="minor"/>
      </rPr>
      <t>a dvostruka. Komplet se sastoji od tipa kao ili jednakovrijednog:</t>
    </r>
  </si>
  <si>
    <t>b) nosivi okvir 4M / 2,00 kom</t>
  </si>
  <si>
    <t>c) ukrasni okvir 4M / 1,00 kom</t>
  </si>
  <si>
    <t>d) kutija ugradna 4M / 1,00 kom</t>
  </si>
  <si>
    <r>
      <t>Informatička priključnic</t>
    </r>
    <r>
      <rPr>
        <sz val="11"/>
        <rFont val="Calibri"/>
        <family val="2"/>
        <charset val="238"/>
        <scheme val="minor"/>
      </rPr>
      <t>a. Komplet se sastoji od tipa kao ili jednakovrijednog:</t>
    </r>
  </si>
  <si>
    <t>a) utičnica RJ45 cat6 utp 2M / 1,00 kom</t>
  </si>
  <si>
    <t>Dobava i postavljanje kompleta za TV garnituru u sobi za sastanke. Uključuje sav dodatni materijal. Komplet se sastoji od tipa kao ili jednakovrijednog:</t>
  </si>
  <si>
    <t>c) SAT/TV modul / 1,00 kom</t>
  </si>
  <si>
    <t>d) HDMI modul / 2,00 kom</t>
  </si>
  <si>
    <t>e) nosivi okvir za 2x6 modula / 1,00 kom</t>
  </si>
  <si>
    <t>f) ukrasni okvir 2x6M / 1,00 kom</t>
  </si>
  <si>
    <t>g) p/z kutija d.50 mm - 213 x 142 mm / 6,00 kom</t>
  </si>
  <si>
    <t>Dobava i postavljanje kompleta za radni stol u sobi za sastanke. Uključuje sav dodatni materijal. Komplet se sastoji od tipa kao ili jednakovrijednog:</t>
  </si>
  <si>
    <t>b) utičnica RJ45 cat6 utp 1M bijela / 2,00 kom</t>
  </si>
  <si>
    <t>c) HDMI modul / 1,00 kom</t>
  </si>
  <si>
    <t>d) slijepi modul / 1,00 kom</t>
  </si>
  <si>
    <t xml:space="preserve">g) p/z kutija d.50 mm - 213 x 142 mm / 1,00 kom </t>
  </si>
  <si>
    <t>Dobava i montaža u glazuru podne priključne kutije kapaciteta 9 modula 45x45 mm, s poklopcem za ugradnju podne obloge debljine 20 mm. Uključuje sljedeće elemente tipa kao ili jednakovrijednog:</t>
  </si>
  <si>
    <t>a) osnova podne kutije, za visinu glazure 70-125 mm, 410x367 / 1,00 kom</t>
  </si>
  <si>
    <t>b) prihvatni lim, 250-2/3 za GES6, 282x282x4 mm, pocinčano / 1,00 kom</t>
  </si>
  <si>
    <t>c) ugradni okvir s poklopcem dimenzija 217x217 mm / 1,00 kom</t>
  </si>
  <si>
    <t>d) ugradna kutija sa nosačem za elektroelemente, 3xmod 45, dimenzija 165x76 mm / 2,00 kom</t>
  </si>
  <si>
    <t>e) priključnica 3-struka 33° kosa, 250V, 10/16A, bijela / 3,00 kom</t>
  </si>
  <si>
    <t>f) nosač komunikacijskih priključnica 2xRJ45, za module R&amp;M / 1,00 kom</t>
  </si>
  <si>
    <t>g) komunikacijski modul cat. 6 UTP, proizvod R&amp;M / 1,00 kom</t>
  </si>
  <si>
    <t>h) HDMI modul / 1,00 kom</t>
  </si>
  <si>
    <t>Obična sklopka za rasvjetu. 
Komplet se sastoji od elemenata tipa kao ili jednakovrijednog:</t>
  </si>
  <si>
    <t>Izmjenična sklopka za rasvjetu. Komplet se sastoji od elemenata tipa kao ili jednakovrijednog:</t>
  </si>
  <si>
    <t>Križna sklopka za rasvjetu. 
Komplet se sastoji od elemenata tipa kao ili jednakovrijednog:</t>
  </si>
  <si>
    <t>Serijska sklopka za rasvjetu. 
Komplet se sastoji od elemenata tipa kao ili jednakovrijednog:</t>
  </si>
  <si>
    <t>3.16.</t>
  </si>
  <si>
    <t>3.17.</t>
  </si>
  <si>
    <t>3.18.</t>
  </si>
  <si>
    <t>GROMOBRANSKA ZAŠTITA I IZJEDNAČENJE UKUPNO</t>
  </si>
  <si>
    <t>Sve stavke podrazumijevaju dobavu, montažu, spajanje i puštanje u rad te sav potreban sitni spojni i montažni a nespecificirani materijal kao što su termoskupljajući bužiri, konektori i sl. U sve stavke uključeno je i mjerenje, ispitivanje, prilagođavanje, obuka korisnika te izrada dokumentacije izvedenog stanja.
Zbog pojedinih linkova koji imaju graničnu duljinu, sva oprema strukturnog kabliranja trebala bi biti renomiranog proizvođača kao dole navedeno i specificirano, uz zadovoljavanje ISO/IEC 11801:2002 ili jednakovrijedno. Za sve kabelske vodove izdati certifikate te za opremu ponuditi godišnju garanciju kako je i navedeno (sve komponente od istog proizvođača).</t>
  </si>
  <si>
    <t>5.8.</t>
  </si>
  <si>
    <t>5.9.</t>
  </si>
  <si>
    <t>5.10.</t>
  </si>
  <si>
    <t>5.11.</t>
  </si>
  <si>
    <t>Dobava i polaganje kabelskog voda kroz DTK kanalizaciju, monomodnog (eng.singlemode) svjetlovodnog kabela s 12-niti za vanjsko polaganje u skladu s IEC 60332-1-2, IEC 60754-2 i IEC 61034-1 &amp; 2, IEC 60794-1-21 &amp; 22, EN 50173-1, IEC 60794-1-22-F5C ili jednakovrijedno
● Tipa U-DQ(ZN)BH ili jednakovrijedno</t>
  </si>
  <si>
    <t>5.12.</t>
  </si>
  <si>
    <t>Elektroprihvatnik typ A5000 E / 1,00 kom</t>
  </si>
  <si>
    <t>Metalni prihvat za elektroprihvatnik SB-KL 130 / 1,00 kom</t>
  </si>
  <si>
    <t>Elektroprihvatnik tip A5000 E / 1,00 kom</t>
  </si>
  <si>
    <t>Elektromotor za odimljavanje prozorom. 
Napomena: Prozor se izvodi bez okova za mehaničko zaključavanje, zaključavanje vrše elektromotori. Izvesti dvostruke prozorske spojnice. Predvidjeti nadgradnu ugradnju elektromotora, ugradnju elektroprihvatnika u okvir prozora te brave u svako prozorsko krilo sa donje strane.
Komplet se sastoji od elemenata tipa kao ili jednakovrijednog:</t>
  </si>
  <si>
    <t>Elektroprihvatnik typ A5000 E / 2,00 kom</t>
  </si>
  <si>
    <t>Metalni prihvat za elektroprihvatnik SB-KL 130 / 2,00 kom</t>
  </si>
  <si>
    <t>Brava Typ 807/10 / 2,00 kom</t>
  </si>
  <si>
    <t>Elektromotor za odimljavanje vratima. 
Napomena: Brava ne smije imati mogućnost zaključavanja - zaključana je isključivo elektroprihvatnikom koji "otpušta" u slučaju dojave požara i u slučaju nestanka električne energije. Brava koja se montira na navedena vrata mora imati kvaku s unutrašnje strane; s vanjske strane bez kvake (tzv "kugla"). 
Komplet se sastoji od elemenata tipa kao ili jednakovrijednog:</t>
  </si>
  <si>
    <t>7.6.</t>
  </si>
  <si>
    <t>7.7.</t>
  </si>
  <si>
    <t>7.8.</t>
  </si>
  <si>
    <t>7.9.</t>
  </si>
  <si>
    <t>7.10.</t>
  </si>
  <si>
    <t>7.11.</t>
  </si>
  <si>
    <t>7.12.</t>
  </si>
  <si>
    <t>8.13.</t>
  </si>
  <si>
    <t>8.14.</t>
  </si>
  <si>
    <t>8.15.</t>
  </si>
  <si>
    <t>8.16.</t>
  </si>
  <si>
    <t>OPĆA I SIGURN0SNA RASVJETA UKUPNO</t>
  </si>
  <si>
    <t>Mjerenje i izdavanje certifikata o izvršenom mjerenju kvalitete instaliranih F/FTP veza
● sukladnost izmjerenih vrijednosti sa vrijednostima prema normi EN 50173-1 za Cat.6 "Class E" ili jednakovrijedno
● rezultate dostaviti u elektroničkom obliku sortiranim po telekomunikacijskim područjima, s odgovarajućim oznakama</t>
  </si>
  <si>
    <t>SUSTAV ODIMLJAVANJA UKUPNO</t>
  </si>
  <si>
    <t>DOKUMENTACIJA I ISPTIVANJE UKUPNO</t>
  </si>
  <si>
    <t xml:space="preserve">OGRADA OKO GRADILIŠTA </t>
  </si>
  <si>
    <t>Izrada ploče gradilišta s obaveznim sadržajem koji je propisan Pravilnikom, uz dodatak natpisa kojim se ističe da se operacija financira sredstvima FSEU, amblemom EU i tekstom "EUROPSKA UNIJA".</t>
  </si>
  <si>
    <t>Stavka uključuje izradu nacrta istraživanja s ucrtanim i opisanim nalazima, kao i točno numeriranje pozicija, tipa, broja i uzorka sondi.</t>
  </si>
  <si>
    <t>IZRADA SONDI - VUČENE PROFILACIJE (UKUPNO ZA 25m' RAZNIH PROFILACIJA - STAVKA OBUHVAĆA ZAREZIVANJE TE IZRADU ŠABLONE)</t>
  </si>
  <si>
    <t>IZRADA SONDI - (UZORCI POLJA DIM DO 15-20/30-40cm), SA UTVRĐIVANJEM USLOJENOSTI, STAROSTI, DEBLJINA NANOSA, GRANULACIJE I BOJE</t>
  </si>
  <si>
    <t>NAKNADNA ISPITIVANJA (cca 50m2 BOJE)</t>
  </si>
  <si>
    <t>Stavka uključuje izradu dodatnih šablona, presječnica i dodatnih odljeva određenih elemenata pročeljne plastike i sl., ukoliko prema nadležnom konzervatorskom nadzoru postoji potreba za izvođenjem istih.</t>
  </si>
  <si>
    <t>Stavka obuhaća sljedeće radove: demontaža i odvoz u atelier postojeće pročeljne plastike nakon restauratorskog uvida na objektu (nakon postave skele), demodeliranje i izrada kalupa, lijevanje novih elemenata te doprema odlijevaka na gradilište, vješanje i sidrenje nehrđajućim sidrima.</t>
  </si>
  <si>
    <t>IZRADA DODATNIH ŠABLONA</t>
  </si>
  <si>
    <t>RELJEFNE PROFILACIJE PILASTRA I KAPITELA OKO PROZORSKIH OTVORA 1. KATA. GABARITNE DIMENZIJE 173×30cm.</t>
  </si>
  <si>
    <t>IZRADA KALUPA</t>
  </si>
  <si>
    <t xml:space="preserve">SKIDANJE OŠTEĆENIH ELEMENATA </t>
  </si>
  <si>
    <t xml:space="preserve">RETUŠ I REKONSTRUKCIJA IZVORNIKA </t>
  </si>
  <si>
    <t>IZRADA SILIKONSKOG KALUPA</t>
  </si>
  <si>
    <t>IZRADA ODLJEVA</t>
  </si>
  <si>
    <t>POSTAVA</t>
  </si>
  <si>
    <t>Uključivo uzimanje mjera i iscrtavanje detalja, te snimanje kompletnih profilacija i detalja - kao podloga za kasniju rekonstrukciju i izradu shema, uzoraka, sa svim elementima - potpuni retuš postojećih stavaka.</t>
  </si>
  <si>
    <t>Stavka uključuje izradu detaljnih radioničkih nacrta i ishođenje potvrde na profilacije, uzorke i detalje od strane nadležnog predstavnika GZZZSKP.</t>
  </si>
  <si>
    <t>Površine, skladišne površine, slobodne površine i slično, koje će se koristiti za uređenje gradilišta, trebaju se umetnuti u nacrt uređenja gradilišta s podatkom svrhe korištenja. Uređenje gradilišta na tratini ili humusu nije dopušteno.</t>
  </si>
  <si>
    <t>Postavljanje dvostrukog kontejnera i opremanje.</t>
  </si>
  <si>
    <t>Stavka se odnosi na zauzeće djela prometne površine, kao i privremenu regulaciju prometa, uključujući ishođenje pripadne dokumentacije za zauzeće javno prometne površine, sa svim privremenim znakovima i sl.</t>
  </si>
  <si>
    <t xml:space="preserve">Konzervatorska istraživanja žbuke i boja pročelja nakon postave skele, a prije rušenja i demontaže, radi utvrđivanja izgleda pročelja u raznim povijesnim razdobljima, te radi utvrđivanja obrade elemenata. </t>
  </si>
  <si>
    <t>O potrebi za istima odlučuje nadležni konzervator, a potvrđuje ih nadzorni inženjer.</t>
  </si>
  <si>
    <t>Detaljan pregled vanjskih dijelova prozora svih etaža, te ulaznih vrata uličnog i dvorišnog pročelja kako bi se odredio način i obim sanacije ili zamjene dotrajalih dijelova, te prikupili podaci o materijalu, detaljima, profilacijama i obradama.</t>
  </si>
  <si>
    <t>Stavke koje se privremeno deponiraju /konzerviraju do neke druge faze izvođenja radova obuhvaćaju deponiranje na poziciji prema smjernicama naručitelja - deponij naručitelja udaljen do 20km od gradilišta. Trošak deponija za stavke koje se privremeno pohranjuju snosi naručitelj.</t>
  </si>
  <si>
    <t>STAVKA OBUHVAĆA DEMONTAŽU DO NIVOA PLOČE TAVANA</t>
  </si>
  <si>
    <t>UKLANJANJE SLOJEVA PODOVA (ZAVRŠNA PODNA OBLOGA 2,5cm NA SLOJU DASAKA 2,4cm I ŠLJUNKA /ŠUTE 8-10cm), SVE NA LUČNOM NABAČJU ŠUTE VARIJABILNE DEBLJINE</t>
  </si>
  <si>
    <t>VANJSKI ZIDOVI - ŽBUKA PROČELJA</t>
  </si>
  <si>
    <t>RAVNA ŽBUKA - PRANJE DOTRAJALIH DJELOVA ŽBUKE I SLJUBNICA U ZONI IZVOĐENJA ZAHVATA U DUBINI DO 2cm</t>
  </si>
  <si>
    <t>Stavka uključuje kompletnu demontažu i odvoz na deponij.</t>
  </si>
  <si>
    <t>LEŽEĆI ŽLIJEBOVI; r.š. 500mm; UKRASNE KUKE ZADRŽATI I ISKORISTITI U KASNIJOJ FAZI POSTAVE NOVOG ŽLIJEBA</t>
  </si>
  <si>
    <t>RAZNI LIMENI OPŠAV (NAZIDNI LIMOVI I SL.)</t>
  </si>
  <si>
    <t>Radovi se izvode paralelno sa izvođenjem drvenih dijagonala za stabilizaciju i ukrutu krovne konstrukcije, obračunatih u okviru grupe bravarskih radova.</t>
  </si>
  <si>
    <r>
      <rPr>
        <b/>
        <sz val="8"/>
        <rFont val="Arial"/>
        <family val="2"/>
      </rPr>
      <t>NAPOMENA:</t>
    </r>
    <r>
      <rPr>
        <sz val="8"/>
        <rFont val="Arial"/>
        <family val="2"/>
        <charset val="238"/>
      </rPr>
      <t xml:space="preserve">
RADOVI SE IZVODE SAMO NA DJELU KROVIŠTA KOJE JE PREDMETOM ZAHVATA - DIO IZNAD UREĐENOG POTKROVLJA NIJE PRDMETOM OBUHVATA.</t>
    </r>
  </si>
  <si>
    <t>PROZOR - LUKARNIK (dim. DO 125/45cm); PAŽLJIVA DEMONTAŽA - ISTI SE PONOVNO UGRAĐUJU NA AUTENTIČNU POZICIJU</t>
  </si>
  <si>
    <t>Stavkom obuhvaćeno skidanje podne temeljne ploče u prostoriji server sobe - DIO ISPOD ZAVRŠNE PODNE OBLOGE.</t>
  </si>
  <si>
    <t>Stavka obuhvaća uklanjanje temeljne ploče - dio ispod prethodno uklonjenih slojeva ploče; debljina ploče do 30cm.</t>
  </si>
  <si>
    <t>U cijenu stavke je uključen sav materijal, rad i potrebna sredstva i pribor, te uklanjanje u punoj debljini - do nivoa podložnog betona i/ili kamenog nabačaja.</t>
  </si>
  <si>
    <t>Otpad u smislu nr. 4.1.12 DIN 18 299 ili jedankovrijedno, s područja nalogodavca sastoji se od materijala koji su prije izvođenja građevinskih radova bili fizički povezani s građevinom ili građevinskim uređenjima. Izmjera prema masi u sraslom stanju.</t>
  </si>
  <si>
    <t>U postupku rušenja rad mora biti organiziran tako da se poštuju svi propisi zaštite na radu, a izvršioci – djelatnici moraju biti upoznati s njima i primjenjivati ih u potpunost.</t>
  </si>
  <si>
    <t>Posebno će se odvojiti ambalažni otpad (papir, plastika, staklo, drvo i sl.) od šute i otpada građevinskog materijala (cigla, beton, crijep, ker. pločice i sl.). Sav otpadni materijal će se učestalo odvoziti sa lokacije na mjesta predviđena za odlaganje pojedine vrste otpada i u reciklažna dvorišta.</t>
  </si>
  <si>
    <t>Sve stavke podrazumijevaju odvoz i uklanjanje nakon rušenja i usitnjavanja na gradilištu, uključivo i transport kompletnog viška materijala na deponij udaljen do 20 km od gradilišta, sa plaćanjem svih pristojbi za zbrinjavanje otpada. OBRAČUN KOLIČINA ISKLJUČIVO U SRASLOM STANJU - U OBRAČUNU GRAĐEVINSKE KNJIGE NIJE MOGUĆE DODAVATI KOEFICIJENTE RASTRESITOSTI NA RUŠENJU, ODVOZU, ZBRINJAVANJU I TRANSPORTU - RAZLIKA ZA FAKTOR MORA BITI ISKAZANA U OKVIRU JEDINIČNE CIJENE.</t>
  </si>
  <si>
    <r>
      <t xml:space="preserve">Demontaža postojećih </t>
    </r>
    <r>
      <rPr>
        <b/>
        <sz val="11"/>
        <color indexed="8"/>
        <rFont val="Arial"/>
        <family val="2"/>
        <charset val="238"/>
      </rPr>
      <t>umivaonika / dvostrukih umivaonika</t>
    </r>
    <r>
      <rPr>
        <sz val="11"/>
        <color indexed="8"/>
        <rFont val="Arial"/>
        <family val="2"/>
        <charset val="238"/>
      </rPr>
      <t>. Stavka uključuje sav potreban, rad i materijal, kao i utovar, te odvoz na deponiju u krugu od 20 km.</t>
    </r>
  </si>
  <si>
    <t>Demontirati kompletno, pažljivo, bez nepotrebnog oštećivanja elemenata peći, uz sortiranje elemenata po brojevima i deponiranje na deponiju po odredbi naručitelja /investitora.</t>
  </si>
  <si>
    <t>Dimnjak se uklanja do nivoa krovišta (ploča tavana), kompletno, te se na mjestu prolaska zazidava otvor i sanira proboj.</t>
  </si>
  <si>
    <t>Pažljiva demontaža limenih opšava spoja krovišta i krovnog vijenca kao i svih spojeva i prijelaza  r.š. do 700mm, sa svim potrebnim transportima i odvozom sa gradilišta na deponiju u udaljenosti do 20 km.</t>
  </si>
  <si>
    <t>Skidanje i uklanjanje elemenata postojećeg krovišta, (uključivo završnog pokrova građevine i djela građe - letve i kontra letve, u svemu prema zahtjevima statičkog proračuna) i elemenata drvenog krovišta, te deponiranje na gradilište na lokaciju po dogovoru s Naručiteljem.</t>
  </si>
  <si>
    <t>Ukloniti kompletno do nosive konstrukcije rogova, tek sa djelomičnim uklanjanjem letvi koje se mprivremeno uklanjanju, kako bi se uvukla građa potrebna za prostornu stabilizaciju rogova, kako bi geometrija i konstruktivna ukruta krovišta ostala stabilna. Postojeća nosiva krovna konstrukcija se ne uklanja.</t>
  </si>
  <si>
    <t xml:space="preserve">Vlastiti preostali materijal, kao i materijal od rušenja, odnosno od odpakiravanja elemenata opreme i sl. svaki izvođač treba besplatno ukloniti, izuzev drugačije reguliranog dogovora sa glavnim izvođačem. Moraju se poštivati odnosni propisi o zbrinjavanju posebnog otpada. Ukopavanje ili spaljivanje na gradilištu je zabranjeno. </t>
  </si>
  <si>
    <t>VIŠEKRATNO GRUBO ČIŠĆENJE KOMPLETNE ZONE IZVOĐENJA RADOVA I  ODRŽAVANJE ČISTOĆE DJELA PARCELE I SUSJEDNIH OBJEKTA U FAZI IZVOĐENJA RADOVA</t>
  </si>
  <si>
    <t>Uređenju temeljnog tla se pristupa tek pošto je izveden sav iskop na projektiranu dubinu, odnosno na dubinu prema odnosno odredbi nadzornog inženjera. Tlo se zbija pri optimalnoj vlažnosti, ako je moguće odmah poslije iskopa ili UKLANJANJA SLOJA KAMENIH NABAČAJA I SL.</t>
  </si>
  <si>
    <t>PODNA PLOČA - PLOČA ISPOD SERVERA</t>
  </si>
  <si>
    <t xml:space="preserve">Ukoliko izvođač prilikom iskopa zemlje naiđe na bilo kakve predmete, objekte ili instalacije, dužan je na tom mjestu obustaviti radove i o tome obavijestiti investitora i nadzornog inženjera. </t>
  </si>
  <si>
    <t>Količine iskopa, transporta i nasipa zemlje obračunavaju se prema sraslom stanju tla. Koeficijent rastresitosti i drugi koeficijenti uključeni u cijenu. Ukoliko troškovničkom stavkom nije drugačije navedeno odvoz zemlje uključuje transport na gradsku planirku u krugu od 20 km. Količine šljunka prema količinama u nabitom stanju, a prilikom iskopa potrebno voditi računa o eksploataciji materijala u skladu sa važećom zakonskom regulativom.</t>
  </si>
  <si>
    <t>Ukoliko u raspisu nije drugačije predviđeno, važi u nadopuni propisima DIN ili jednakovrijednim:</t>
  </si>
  <si>
    <t>Iskop se vrši u tlu III. kategorije, dubine do cca. 65 cm (relativna dubina temeljenja u najdubljem djelu u odnosu na kotu gotovog terena, za slojeve ploče izolacije, temeljnog nabačaja nosivog kamenog materijala, konstrukcije ploče i završnog izdignutog poda), s odbacivanjem viška zemlje i nasiponog materijala na stranu, pravilnim odsijecanjem bočnih strana i planiranjem dna iskopa ojačanja. TEMELJNE TRAKE UKUPNE VISINE DO 65cm, VARIJABILNE ŠIRINE (OD 60-150cm).</t>
  </si>
  <si>
    <t>Stavkom obuhvaćeno izvođenje tlačne probe na različitim mjestima, čime se provjerava nosivost temeljnog tla.</t>
  </si>
  <si>
    <t>Stavka se izvodi samo na pozicijama za koje se utrdi kako postojeći nadvoji nemaju zadovoljavajuću nosivost.</t>
  </si>
  <si>
    <t>n</t>
  </si>
  <si>
    <t>o</t>
  </si>
  <si>
    <t>p</t>
  </si>
  <si>
    <t>r</t>
  </si>
  <si>
    <t>s</t>
  </si>
  <si>
    <t>t</t>
  </si>
  <si>
    <t>Ploča debljine 20cm u svemu prema projektu.</t>
  </si>
  <si>
    <t>Betoniranje ab serklaža - priprema za SPREZANJE - izvedbu spoja sa tlačnom pločom iznad nivoa drvenog grednika.</t>
  </si>
  <si>
    <t xml:space="preserve">Žbukati produžnom vapneno-cementnom žbukom (HRN U.M2.012.) ili jednakovrijednom.  Žbuku izvesti potpuno ravnu i vertikalnu, a bridove oštre i ravne.  Stavka obuhvaća:  </t>
  </si>
  <si>
    <t>špric (HRN U.M2.010) ili jednakovrijedni,</t>
  </si>
  <si>
    <t>gruba žbuka M-5 (HRN U.M2.010) ili jednakovrijedna (ili gotova pakirana gruba žbuka)</t>
  </si>
  <si>
    <t>Dobava i ugradnja temeljne žbuke i grube žbuke, svjetle bež boje, za zaštitu od kapilarne vlage, prije izvođenja konstruktivne obnove.</t>
  </si>
  <si>
    <r>
      <rPr>
        <b/>
        <sz val="8"/>
        <rFont val="Arial"/>
        <family val="2"/>
        <charset val="238"/>
      </rPr>
      <t>NAPOMENA:</t>
    </r>
    <r>
      <rPr>
        <sz val="8"/>
        <rFont val="Arial"/>
        <family val="2"/>
        <charset val="238"/>
      </rPr>
      <t xml:space="preserve">
Sve pozicije spojeva svodova i zidova moraju zadržati izvorni detalji spojeva.</t>
    </r>
  </si>
  <si>
    <t>Prvo se izvodi priprema podloge gletanjem s  vapnenom masom za vanjsko i unutarnje gletanje, brušenje i otprašivanje do stupnja ravnosti Q4.</t>
  </si>
  <si>
    <t>Rabitz pletivo se na spoju s preostalom lokalnom žbukom (ili sa novoizvedenom žbukom - ovisno o po ziciji) prepušta cca 15cm preko ruba postojeće žbuke.</t>
  </si>
  <si>
    <t>Rabitz pletivo se na spoju s preostalom lokalnom žbukom prepušta cca 15cm preko ruba postojeće žbuke, ODNOSNO STAVKA OBUHVAĆA IZRAVNAVANJE SA RAVNINAMA NOVOIZVEDENE ŽBUKE, te osiguranje ravnosti brida i ravnine na koju se kasnije ugrađuju nove klupice - ugradnjom pocinčanih kutnih šina.</t>
  </si>
  <si>
    <t>Dobava i ugradnja temeljne žbuke i grube žbuke, svjetle bež boje, na bazi prirodnog hidrauličkog vapna NHL 3.5, klase R ili jednakovrijedan. Žbuka se nanosi u slojevima debljine do 20mm. Ukupna debljina 40mm. Obračun po m2 površine.</t>
  </si>
  <si>
    <t>Prvo se izvodi priprema podloge gletanjem s cementno vapnenom masom za vanjsko i unutarnje gletanje, brušenje i otprašivanje.</t>
  </si>
  <si>
    <r>
      <rPr>
        <b/>
        <sz val="8"/>
        <rFont val="Arial"/>
        <family val="2"/>
      </rPr>
      <t>Kod svih žbukanja, bilo zidnih bilo stropnih ploha, potrebno je zadtžati izvorne detalje spojeva svodova i zidova.</t>
    </r>
    <r>
      <rPr>
        <sz val="8"/>
        <rFont val="Arial"/>
        <family val="2"/>
        <charset val="238"/>
      </rPr>
      <t xml:space="preserve">
Prilikom zidanja pravovremeno ostaviti otvore prema zidarskim mjerama, voditi računa o uzidavanju pojedinih građevinskih elemenata, o ostavljanju žljebova za kanalizaciju, za centralno grijanje ako su ucrtani (ne plaća se posebno, ulazi u jediničnu cijenu).</t>
    </r>
  </si>
  <si>
    <t>Prije početka izvođenja radova sanacije pukotina injekcijskom smjesom izvršiti prethodna laboratorijska ispitivanja sukladno normi HRN EN 445:2000 ili jednakovrijednoj, od strane ispitnog laboratorija akreditiranog prema HRN EN ISO/IEC 17025:2007 ili jednakovrijednoj.</t>
  </si>
  <si>
    <t>Klasifikacija: EN 998-2 - G tip mort ili jednakovrijedan, razred M 5 ili jednakovrijedan.</t>
  </si>
  <si>
    <t>Izravnati podlogu za polaganje sustava FRCM-a pomoću ravnog sloja dvokomponentnog morta visoke duktilnosti, ojačanog vlaknima; mort je na bazi prirodnog hidrauličkog vapna (NHL) i eko-pucolana. Mort treba odgovarati specifikaciji morta HRN EN 998-1:2010 i HRN EN 998-2:2016 ili jednakovrijednim specifikacijama.</t>
  </si>
  <si>
    <t>Dobava i ugradnja dvokomponentnog predgotovljenog bescementnog visokoduktilnog reparaturnog morta ojačanog vlaknima. Mort je na bazi prirodnog hidrauličkog vapna (NHL) i eko-pucolana. Mort treba odgovarati specifikaciji morta HRN EN 998-1:2010 i HRN EN 998-2:2016 ili jednakovrijednim.</t>
  </si>
  <si>
    <t>Na mjestu spoja nadtemeljnog zida sa konstrukcijom ploče i u zoni spoja temeljne ploče i nadtemeljnih zidova objekta nanosi se sloj mineralno-polimercementog hidroizolacionog premaza uz vertikalni rub tem.ploče i tem.traka, u punoj visini nadtemeljnog zida odnosno na visinu min. 40cm visine zida od kote terena, mjereći od spoja "preklopa" djela nadtemeljnog zida i postojećih zidova.</t>
  </si>
  <si>
    <t xml:space="preserve">vlačna čvrstoća : min. 12MPa (EN12311-2 ili jednakovrijedna),                                           </t>
  </si>
  <si>
    <t>izduženje pri slomu: min. 600% (EN 12311-2 ili jednakovrijedna),</t>
  </si>
  <si>
    <t>Zaštita od stražnjeg navlaživanja nadtemeljnih zidova i ploče podruma i prizemlja.</t>
  </si>
  <si>
    <t>HIDROIZOLATERSKI RADOVI</t>
  </si>
  <si>
    <t>Izvođenje hidroizolacije konstrukcije na tlu</t>
  </si>
  <si>
    <t>PRIZEMLJE (dio koji nije podrumljen)</t>
  </si>
  <si>
    <t>HRN S.B.D1.009. – vučeni crijepovi od gline, ili jednakovrijedna</t>
  </si>
  <si>
    <t>HRN S.B.D1.010. – prešani crijepovi od gline, ili jednakovrijedna</t>
  </si>
  <si>
    <t>HRN S.D.B7.020. – tesano crnogorično drvo, ili jednakovrijedna</t>
  </si>
  <si>
    <t>HRN S.D.C1.040. i 041. – rezano crnogorično drvo, ili jednakovrijedna</t>
  </si>
  <si>
    <t>Rogovi i grede dim. do 12/16cm, pričvršćuju se putem ankera i kutnika na podlogu, a po potrebiu se mijenja dio konstrukcije, te se mjestimučno koristi i daščana oplata. Stavka se izvodi samo po detekciji stvarnih oštećenja, odnosno po uklanjanju svih slojeva krovišta - stvarni obim zahvata moguće definirati tek po uklanjaju svih slojeva.</t>
  </si>
  <si>
    <t>Dobava materijala, izrada i ugradnja tesarske konstrukcije za sprezanje konstrukcije stropa 1.kata, u sklopu izvođenja ojačanja stropnih ploča - prije izvođenja ab konstrukcije (ab ploče).</t>
  </si>
  <si>
    <t>Stavka se izvodi kao daščana oplata - daske debljine do 24mm, koje se izvode na gornjem nivou drvenog grednika stropa 1.kata.</t>
  </si>
  <si>
    <t>čelični lim HRN C.B4.011,  017,  030,  110,  113 ili jednakovrijedno,</t>
  </si>
  <si>
    <t>pocinčani lim HRN C.B4.081, HRN C.E4.020 ili jednakovrijedno,</t>
  </si>
  <si>
    <t>olovni lim HRN C.E4.040 ili jednakovrijedno,</t>
  </si>
  <si>
    <t>bakreni lim HRN C.D4.500, 020 ili jednakovrijedno,</t>
  </si>
  <si>
    <t>limovi od aluminija ili aluminijskih legura HRN C.C4.020,  025,  030,  050,  051, HRN C.C4.060 - 062,  120,  150, ili jednakovrijedno.</t>
  </si>
  <si>
    <t>SVI ELEMENTI - REPLIKA POSTOJEĆIH; STAVKE SE IZVODE U SVEMU NA POZICIJAMA PRETHODNO DEMONTIRANIH STAVAKA.</t>
  </si>
  <si>
    <t>A.9.1.</t>
  </si>
  <si>
    <t>Dobava i montaža limenih opšava i žlijebova postojećeg krova - spoj krovnog vijenca i limenog pokrova - CINKOTIT LIM.</t>
  </si>
  <si>
    <t>A.9.2.</t>
  </si>
  <si>
    <t>Dobava materijala, izrada i postava ležećeg  žljeba; CINKOTIT LIM 0,65mm.</t>
  </si>
  <si>
    <t>A.9.3.</t>
  </si>
  <si>
    <t>OKAPNI LIM; r.š. 1.200,00mm</t>
  </si>
  <si>
    <t>A.9.4.</t>
  </si>
  <si>
    <t>Opšav se izvodi na spojevima ravnine krovišta sa spojem postojećeg krovišta i djela potkrovlja koje je prethodno adaptirano - uključivo kompletan opšav, podkitavanje i urezivanje zida na mjestu spoja.</t>
  </si>
  <si>
    <t>r.š. DO 700,00mm</t>
  </si>
  <si>
    <t>A.9.5.</t>
  </si>
  <si>
    <t>A.9.6.</t>
  </si>
  <si>
    <t>FASADNI KOTLIĆI - REPLIKA POSTOJEĆIH</t>
  </si>
  <si>
    <t>A.9.7.</t>
  </si>
  <si>
    <t>A.9.8.</t>
  </si>
  <si>
    <t>Izrada i postava opšava kaskadne žbuke ispod krovnog vijenca. PODVUČENI OKAPNI LIM.</t>
  </si>
  <si>
    <t>Izvesti u svemu kao postojeći opšav.</t>
  </si>
  <si>
    <t>CINKOTIT LIM 0,55mm</t>
  </si>
  <si>
    <t>r.š. 200mm</t>
  </si>
  <si>
    <t>Dobava i montaža limenih opšava spoja krovišta i krovnog vijenca kao i svih spojeva i prijelaza  r.š. do 700mm, sa svim potrebnim transportima i odvozom sa gradilišta.</t>
  </si>
  <si>
    <t>Stavkom obuhvatiti dobavu i montažu kompletnog limenog opšava postojećih opšava i žlijeba krovnog vijenca, nazidnih limova krovne atike, opšava uvala i spojeva i nazidnih limova na spoju sa krovnom kupolom i sl.</t>
  </si>
  <si>
    <t>Uključeni svi pripadni nosači, kao i kotliće i odvodne vertikale i nožišta istih.</t>
  </si>
  <si>
    <t>Izrada i postava žljeba. Korito - žljeb r.š. do 700mm izvodi se u padu prema izljevnim mjestima.</t>
  </si>
  <si>
    <t>LEŽEĆI ŽLIJEBOVI; r.š. 700mm</t>
  </si>
  <si>
    <t>Dobava materijala, izrada i postava upuštene podvlake - lima ispod žlijeba; CINKOTIT LIM 0,70mm.</t>
  </si>
  <si>
    <t>Izrada i postava opšavnog lima krovnog vijenca - podvučeni lim ispod žlijeba sa pripremom i falcanim spojem za skriveno korito - žlijeb.</t>
  </si>
  <si>
    <t>Izrada i postava opšava na spoj ravnine krovišta sa zidom - CINKOTIT LIM 0,70mm.</t>
  </si>
  <si>
    <t xml:space="preserve">Kotlići prihvaćaju odvod iz gore opisanih stavki - odvod od korita - žljeba. Trebaju biti izrađeni kao replika postojećih. Obavezna izrada detaljnih nacrta, te dostava na odobrenje. </t>
  </si>
  <si>
    <t>HRN S.B.D1.009. - vučeni crijepovi od gline ili jednakovrijedni,</t>
  </si>
  <si>
    <t>HRN S.B.D1.010. - prešani crijepovi od gline ili jednakovrijedni,</t>
  </si>
  <si>
    <t>HRN S.D.B7.020. - tesano crnogorično drvo ili jednakovrijedno,</t>
  </si>
  <si>
    <t>HRN S.D.C1.040. i 041. - rezano crnogorično drvo ili jednakovrijedno.</t>
  </si>
  <si>
    <t>završni sloj produžene žbuke (1:3:6) debljine 2,5-3cm, veličine agregata 2,0-4,0mm; hrapava, gruna struktura, sa grubim filcanjem, bez finog zaglađivanja</t>
  </si>
  <si>
    <t>Izrada šablona za izvedbu vučenih profilacija.</t>
  </si>
  <si>
    <t>Šablone izraditi za sve vučene profilacije, a konačan izgled (geometriju, kao i razliku u debljini u odnosu na konačnu ravninu žbuke odobriti će predtavnik GZZZSKIP).</t>
  </si>
  <si>
    <t>Postupak uključuje čišćenje i eventualnu rekonstrukciju profilacije do izvorne forme, te uzimanje uzoraka na očišćenim i retuširanim izvornim djelovima.</t>
  </si>
  <si>
    <t>Obračun po KOMPLETU ŠABLONE ZA GRUBU I FINU ŽBUKU, BEZ OBZIRA NA BROJ POMOĆNIH ŠABLONA ZBOG DULJINE PROFILACIJE, PREVALJIVANJA ILI IZRADE POSEBNE ŠABLONE ZA GRUBU ŽBUKU.</t>
  </si>
  <si>
    <r>
      <rPr>
        <b/>
        <sz val="8"/>
        <rFont val="Arial"/>
        <family val="2"/>
        <charset val="238"/>
      </rPr>
      <t>NAPOMENA:</t>
    </r>
    <r>
      <rPr>
        <sz val="8"/>
        <rFont val="Arial"/>
        <family val="2"/>
        <charset val="238"/>
      </rPr>
      <t xml:space="preserve">
Pojedine profilacije zbog iznimno velike oštećenosti zahtijevaju složenu rekonstrukciju do pune forme profila, tj značajniju doradu postojećeg stanja, što predstavlja zahtjevniji rad, jer podrazumijeva i izradu dodatnih skica, konzultacije s restauratorom te nadležnim konzervatorskim nadzorom</t>
    </r>
  </si>
  <si>
    <t>STILIZIRANI PLITKI PILASTRI SA UPUŠTENIM SREDNJIM DIJELOM I PROFILIRANIM OBRUBOM I KAPITELIMA OKO OTVORA 1. KATA</t>
  </si>
  <si>
    <t>ŠABLONA PROČELJE ISTOK ŠIRINE 50cm, VISINE DO 360cm</t>
  </si>
  <si>
    <t>STILIZIRANI PLITKI PILASTRI SA UPUŠTENIM SREDNJIM DIJELOM I PROFILIRANIM OBRUBOM I KAPITELIMA</t>
  </si>
  <si>
    <t>ŠABLONA PROČELJE VRT ŠIRINE 65cm, VISINE DO 677cm</t>
  </si>
  <si>
    <t>ŠABLONA PROČELJE SJEVER ŠIRINE 50cm, VISINE DO 360cm</t>
  </si>
  <si>
    <t>ŠABLONA ULIČNO PROČELJE ŠIRINE 50cm, VISINE DO 367cm</t>
  </si>
  <si>
    <t>KROVNI VIJENAC SLOŽENE PROFILACIJE; UKUPNA R.Š. 110cm; L=96,00m'</t>
  </si>
  <si>
    <t>ŠABLONA</t>
  </si>
  <si>
    <t>Izrada grube i fine žbuke na vučenim profilacijama s obratima.</t>
  </si>
  <si>
    <t>Stavka se izvodi prodzžnom cementnom žbukom M5 omjera 1:2:6, debljine 3,5-5,0cm, sa završnom zaglađenom obradom.</t>
  </si>
  <si>
    <t>Profilacije izvoditi sa šablonama koje je prethodno pregledao i odobrio predstavnik GZZZSK. Šablone upotrebljavati uz obveznu postavu vodilica.</t>
  </si>
  <si>
    <t>Obračun po m' srednje linije profilacije bez ikakvih drugih dodataka na rubove unutar profilacija, promjene smjera (lomove) i završetke.</t>
  </si>
  <si>
    <t>PROFILIRANI VIJENCI I PROFILACIJE OKO OTVORA - PILASTRI</t>
  </si>
  <si>
    <t>KROVNI VIJENAC SLOŽENE PROFILACIJE; UKUPNA R.Š. 110cm</t>
  </si>
  <si>
    <t>Žbukanje ravnih površina pročelja produžnom grubom (omjera 1:3:9) i finom žbukom (omjera 1:3:6), debljine 3-4,5cm, uz prethodno pranje površina vodom pod pritiskom. Žbuka se nanosi na ravne površine pročelja, gdje je postojeća otučena, reške očišćene, a površina otprašena i oprana.</t>
  </si>
  <si>
    <t xml:space="preserve">SKELA - VANJSKI DIO </t>
  </si>
  <si>
    <t>HRN C.B3.021. - čelik ili jednakovrijedan</t>
  </si>
  <si>
    <t>HRN C.B5.021. - valjani čelični profili ili jednakovrijedan</t>
  </si>
  <si>
    <t>HRN D.C1.021-041. - rezana građa ili jednakovrijedan</t>
  </si>
  <si>
    <t>HRN M.B4.020-100. - čavli ili jednakovrijedan</t>
  </si>
  <si>
    <t>HRN G.D9.220. - čavli za pištolj ili jednakovrijedan.</t>
  </si>
  <si>
    <t>Svi materijali za izradu skele moraju odgovarati važećim propisima i normama:</t>
  </si>
  <si>
    <t>IZRADA NOVE VANJSKE stolarije, izmjera, dobava materijala, izrada i montaža nove stolarije sa svim elementima (UKLJUČIVO DOVRATNIKE, DOPRZORNIKE I SL.) i detaljima prema postojećoj stolariji, uključujuči ugradnju toplinski izoliranog ostakljenja za svu vanjsku stolariju, te vanjskih grilja na stavkama prema specifikaciji.</t>
  </si>
  <si>
    <t>Stavka podrazumjeva izradu replike postojećih stavaka (uključivo pripadna krila i dovratnike /doprozornike) uključivo dobava materijala, izrada i montaža drvenog ostakljenog prozora /vrata. Prozorsko /vratno krilo načiniti u svemu prema tradicionalnim tipovima prozora: od drveta četinara I. klase, prosušenog, elementi lijepljeni sa preklapanjeg godova u suprotnom smjeru u pojedninoj lameli (ili od prosušenog hrasta, sve punoplošno bojano), s vertikalnom i horizontalnom podjelom (u skladu sa stavkama u grafičkim prilozima projekta). Ostakljenje dvostruko - ostakljeno tankim običnim prozorskim staklom (vanjsko staklo Ug≤3W/m2K; unutarnmjke krilo - dvostruko ostakljenje min. 4-16-4mm, ispuna argonom ili plinom; Ug≤1,1W/m2K: LOWE; g=0,6.</t>
  </si>
  <si>
    <t>Prozore i vrata opremiti i jednostavnom kvakom za zatvaranje, bez zaključavanja i sl., sve u skladu s postojećim tradicionalnim oblikovanjem okova - postojeći okov demontirati, očistiti i prilagoditi novoj stolariji.</t>
  </si>
  <si>
    <t>Stavka se izvodi OSB pločama; ploče i svemu prema mjerom EN 300 kao tip OSB (nosiva ploča za uporabu u vlažnim uvjetima) ili jednakovrijedno.</t>
  </si>
  <si>
    <t>Vuna A1 negorivosti prema din 4102, ili jednakovrijedne. Termoizolaciju postaviti na unutar izvedene konstrukcije postojećih rogova krovišta.</t>
  </si>
  <si>
    <t>TOPLINSKA IZOLACIJA STROPNE PLOČE KATA - MINERALNA NEGORIVA VUNA d=5cm</t>
  </si>
  <si>
    <t>Vuna A1 negorivosti prema din 4102 ili jednakovrijedno, prohodna. Termoizolaciju postaviti na izvedenu parnu branu, uključivo raster štafli visine 20cm, pričvrćene drvenim kutnikom za polaganja i osiguranje geometrije kasnijeg poda od negorivih OSB ploča.</t>
  </si>
  <si>
    <t>OSB ploče sa patentiranim vatrootpornim slojem obostrano -ukupna klasa materijala Europskoj klasifikaciji (EN 13501-1 ili jednakovrijedno), pripada u klasu B-s1, d0. Vatrootporna obloga ploče se sastoji od cementa sa magnezijevim oksidom pojačanim staklenom vunom. Sloj je snažno povezan sa središtem ploče, bez pukotina i praznina. Sloj na bazi cementa pojačava vatrootpornost OSB ploče, smanjuje mogućnost širenja vatre na površinu OSB ploče i tako značajno smanjuje mogućnosti širenja vatre po građevini.</t>
  </si>
  <si>
    <t>TOPLINSKA IZOLACIJA STROPNE PLOČE KATA - MINERALNA NEGORIVA VUNA d=10cm</t>
  </si>
  <si>
    <t>TOPLINSKA IZOLACIJA</t>
  </si>
  <si>
    <t>ZIDARSKI UKUPNO</t>
  </si>
  <si>
    <t>NAKNADNA ISPITIVANJA (cca 12m2 ŽBUKE)</t>
  </si>
  <si>
    <t>NAKNADNA ISPITIVANJA (cca 8m2 BOJE)</t>
  </si>
  <si>
    <t>Obijanje kompletne završne žbuke sa OGRADE I STUPOVA OGRADE - pozicija stupova i nadozida - ograda prema Radićevoj ulici.</t>
  </si>
  <si>
    <t>KAT - ČVRSTOĆA 20N/mm2</t>
  </si>
  <si>
    <t>Kao zona dodatnog osiguranja od navlaživanja konstrukcije ab ploče  izvodi se mineralna izolacija podne površine prije završne obrade - polaganja opločenja. Stavka se izvodi u tri koraka; prethodna impregnacija, te dvokratni nanos polimer-cemente izolacije - nanošenje četkom, sa preklapanjem slojeva (drugi sloj se nanosi okomito na smjer nanošenja prvog sloja).</t>
  </si>
  <si>
    <t>Drugi sloj suspenzije može se nanijeti na prvi sloj svježe u svježe. Stavka uključuje i ugradnju brtvene trake uz vanjske rubove terase i spojeve sa okapnim djelom.</t>
  </si>
  <si>
    <t>U cijenu su uključene vrijednosti svih radova i materijala.</t>
  </si>
  <si>
    <t>ZADIZANJA NA ZIDOVE I ISPOD SOKLA</t>
  </si>
  <si>
    <t>stropna podloga prema DIN 18168 ili jednakovrijedno</t>
  </si>
  <si>
    <t>Temeljni materijal obloga (kamen) mora u svemu odgovarati zahtjevima iz opisa, a naročito po obliku, veličini i klasi i točnosti oblika, odredbama HRN B.B3.200 ili jednakovrijedno.</t>
  </si>
  <si>
    <t>Oblik, veličina, obrada i klasa kamenog materijala (ploča) utvrđuje se prilikom isporuke kod proizvođača ili na gradilišnom odlagalištu na normom propisani način (HRN B.B3.200 ili jednakovrijedna).</t>
  </si>
  <si>
    <t>Ispitivanje fizikalno - mehaničkih osobina kamena mora se obaviti prema HRN-a ili jednakovirjednoj normi.</t>
  </si>
  <si>
    <t>HRN U.F7.010/68 - Prirodni kamen ili jednakovrijedna. Tehnički uvjeti za oblaganje kamenim pločama.</t>
  </si>
  <si>
    <t xml:space="preserve">UGRADNJA NOVIH PLOČA </t>
  </si>
  <si>
    <t>VANJSKA TERASA</t>
  </si>
  <si>
    <t>Sva opločenja zidova, podova i sl. izvesti tamo gdje je to po projektu predviđeno. Izvedba mora zadovoljiti propise HRN U.F2.011 ili jednakovrijedno.</t>
  </si>
  <si>
    <t>Polaganje podnih, glaziranih, keramičkih pločica I klase. Polažu se lijepljenjem na podlogu (estrih) u padu, U SVIM PROSTORIJAMA PREMA SPECIFIKACIJI.</t>
  </si>
  <si>
    <t>Letvice se polažu lijepljenjem sintetskim na čistu, suhu i ravnu podlogu od cementne glazure. Način slaganja u dogovoru sa konzervatorskom službom. Po postavi predviđeno kitanje, popunjavanje šupljina, te višekratno brušenje i lakiranje u minimalno 4 ciklusa lakiranja i 3 ciklusa brušenja - lak polumat.</t>
  </si>
  <si>
    <t>UGRADNJA NOVOG MOZAIK PARKETA, jednak kao postojeći izgledom i planom polaganja</t>
  </si>
  <si>
    <t>C.11.</t>
  </si>
  <si>
    <t>ST. 1. dim. 91/211,5cm - JEDNOKRILNA VRATA SANITARIJA ZA OSOBE SA INVALIDITETOM I SMANJENOM POKRETLJIVOSTI</t>
  </si>
  <si>
    <t>ST. 2A. dim. 61/210+43cm - JEDNOKRILNA VRATA S FIKSNIM NADSVJETLOM</t>
  </si>
  <si>
    <t>ST. 4. dim. 105/210cm - DVOKRILNA ZAOKRETNA VRATA</t>
  </si>
  <si>
    <t>U stavku je uključena izrada nove stolarije, izmjera i provjera dimenzija na licu, dobava materijala, izrada, montaža prozorskog krila sa ostakljenjem, te popravak postojećeg i montaža postojećeg okova, te sav pribor, materijal, alat i rad u kompletu, kao i izrada uzoraka profila, uklada, i završnih lajsni u spojevima i prezentacija istih nadležnom konzervatoru.</t>
  </si>
  <si>
    <t>Pregradu ugraditi puna jednokrilna glatka zaokretna vrata, svijetlih mjera 700/2100mm, izvedena od ploča (30% termički obrađene smole, homogeno učvršćene 70% drvenim vlaknima), sa završnim print dekor uzorkom - materijal kao kompakt HPL ploča otpornih na udarce, utjecaj vode i kemikalija.</t>
  </si>
  <si>
    <t>C.10.</t>
  </si>
  <si>
    <t>1. Gustoća: oko 0,7 g / cm3 pri 20 °C
2. Tlačna čvrstoća: oko 18 N / mm2; prema DIN 52185 ili jednakovrijedno
3. Snaga savijanja: oko 15 N / mm2; prema DIN 52186 ili jednakovrijedno
4. Otpornost na difuziju: μ = 30
5. E-modul: oko 4000 N / mm2; srednja vrijednost različitih uzoraka 
6. PU drvna zamjena, smola; gustoća: oko 1,13 prema DIN 53217 ili jednakovrijedno
7. miris smole: slab, aromatski
8. točka gorenja: 193 °C prema DIN 51758 ili jednakovrijedno</t>
  </si>
  <si>
    <t>C.12.</t>
  </si>
  <si>
    <t>PRILAZNA RAMPA 1. - TLOCRTNE DIMENZIJE 205+20/120cm; RAMPA U NAGIBU 8,3%</t>
  </si>
  <si>
    <t>PRILAZNA RAMPA 2. - TLOCRTNE DIMENZIJE 157+20/120cm; RAMPA U NAGIBU 8,3%</t>
  </si>
  <si>
    <t>PRILAZNA RAMPA 3. - TLOCRTNE DIMENZIJE 150+327/120cm; RAMPA U NAGIBU 6,7%</t>
  </si>
  <si>
    <t>ST.1. 90/210cm - EI2 30-C-SM; / drvena vrata
JEDNOKRILNA ZAOKRETNA VRATA (REPLIKA)</t>
  </si>
  <si>
    <t>ST.1a. 90/210cm - EI2 90; / metalna vrata
JEDNOKRILNA ZAOKRETNA VRATA</t>
  </si>
  <si>
    <t>ST.2. 92/209cm - EI2 30-C-SM; / drvena vrata
JEDNOKRILNA ZAOKRETNA VRATA (REPLIKA)</t>
  </si>
  <si>
    <t>ST.2a. 92/209cm - EI2 90; / metalna vrata
JEDNOKRILNA ZAOKRETNA VRATA</t>
  </si>
  <si>
    <t>ST.3. 92/211cm - EI2 30-C-SM; / drvena vrata
JEDNOKRILNA ZAOKRETNA VRATA (REPLIKA)</t>
  </si>
  <si>
    <t>ST.4. 102/130cm - EI2 90; / metalni
DVOKRILNI PROZOR</t>
  </si>
  <si>
    <t>ST.5. 110/130cm - EI2 30-C-SM; / drveni
JEDNOKRILNI PROZOR (REPLIKA)</t>
  </si>
  <si>
    <t>trokratni nalič disperzivne boje, do pune pokrivenosti</t>
  </si>
  <si>
    <t>Karakteristike: specfična gustoća mort: min. 1,35 ± 0,05 kg/L, paropropusnost: Sd = maks. 0.345M. Ton boje po odabiru konzervatora. Boja se nanosi u dva sloja. Obračun po m² obrađenog zida</t>
  </si>
  <si>
    <t xml:space="preserve">1. vrlo elastični premazi, koji zadržava svojstva i pri niskim
temperaturama od -20°C, ojačani silikonskom smolom, sa zaštitnim filmom za površine napadnute algama i gljivicama,
UV-stapajući premaz, izrazito vodoodbojan,
dobra paropropusnost, dobra nepropusnost za
CO2, ne žuti i stabilan je na saponifikaciju,
neznatna sklonost prljanju,
2. paropropusnost po DIN EN ISO 7783-2: sd ≤ 0,9 m ili jedakovrijedna,
3. CO2-propusnost po DIN EN 1062-6 sd ≥ 115 m ili jednakovrijedna,
4. vrijednosti vrijede za debljinu suhog sloja od ca. 500µ
5. koeficijent upojnosti vode po DIN EN 1062-3: w ≤ 0,10 kg/m² · h0,5, ili jednakovrijedna,
6. otpornost na atmosferilije: odlična
7. struktura površine: glatka
8. stupanj sjaja: svilenkasto mat
9. otpornost na alkalije: do pH 14  </t>
  </si>
  <si>
    <t>Ton u boji po izboru Naručitelja uz suglasnost konzervatora. Uključivo tri uzorka u tonovima iz ton karte proizvođača koji ponuđač nudi.</t>
  </si>
  <si>
    <t>Ton u boji po izboru Naručitelja.</t>
  </si>
  <si>
    <t>1. Nasipna gustoća: ca. 1,4 kg/l
2. Vlačna čvrstoća pri savijanju (prema DIN 1164 ili jednakovrijedna) nakon 7 dana ca: 0,4 N/mm2; nakon 28 dana ca: 1,2 N/mm2
3. Otpornost na pritisak nakon 7 dana ca: 1,4 N/mm2, nakon 28 dana ca: 3,0 N/mm2
4. E-Modul (u vezi sa DIN 1048 ili jednakovrijedno): ca. 4000 N/mm2.</t>
  </si>
  <si>
    <t>1. Sadržaj siloksana: ca. 7 M.-%
2. Nosivost materijala: alifatski ugljikovodici slabog mirisa
3. Gustoća: ca. 0,80 g/cm³
4. Viskoznost. ca. 44 sec. im DIN 2 pehar ili jednakovrijedna
5. Točka paljenja: &gt; 30 °c
6. Izgled: bezbojna tekućina
Podaci o proizvodu nakon djelovanja:
7. Sadržaj poli-siloksana: ca. 5 M.-% 
8. Upojnost vode: jako mala
9. UV-stabilnost: dobra
10. Otpornost na atmosferilije: visoka
11. Vremenski učinak: &gt; 10 godina dokazano
12. Otpornost na alkalije: do pH 14
13. Isušenje-nema ostataka ljepila navedeno
14. Sklonost onečišćenjima: niska</t>
  </si>
  <si>
    <t>a) 2P+E utičnica / 1,00 kom</t>
  </si>
  <si>
    <t>a) 2P+E utičnica / 4,00 kom</t>
  </si>
  <si>
    <t>a) izmjenična sklopka / 1,00 kom</t>
  </si>
  <si>
    <t>a) križna sklopka / 1,00 kom</t>
  </si>
  <si>
    <t>Dobava, montaža i spajanje nadgradne sigurnosne svjetiljke
Karakteristike: autonomija 3h, u pripravnom spoju, svjetlosni tok LED izvora minimalno 100lm, zaštita IP42, IK04, električna klasa II</t>
  </si>
  <si>
    <t>a) 2P+E utičnica</t>
  </si>
  <si>
    <t>a) 2P+E utičnica / 2,00 kom</t>
  </si>
  <si>
    <t>a) obična sklopka / 1,00 kom</t>
  </si>
  <si>
    <t>Dobava, montaža i spajanje nadgradne zidne sigurnosne svjetiljke
Karakteristike: autonomija 3h, u trajnom spoju, svjetlosni tok LED izvora minimalno 100lm, zaštita IP42, IK04, električna klasa II, s piktogramskom naljepnicom</t>
  </si>
  <si>
    <t>Dobava, montaža i spajanje nadgradne sigurnosne svjetiljke
Karakteristike: autonomija 3h, u trajnom spoju, svjetlosni tok LED izvora minimalno 100lm, zaštita IP42, IK04, električna klasa II, s piktogramom usmjerenja "Ravno", vidljivost piktograma minimalno 20m</t>
  </si>
  <si>
    <t>Dobava, montaža i spajanje nadgradne sigurnosne svjetiljke
autonomija 3h, u trajnom spoju, svjetlosni tok LED izvora minimalno 100lm, zaštita IP42, IK04, električna klasa II, s piktogramom usmjerenja "Lijevo-Desno", vidljivost piktograma minimalno 20m</t>
  </si>
  <si>
    <t>Dobava, montaža i spajanje nadgradne sigurnosne svjetiljke
autonomija 3h, u pripravnom spoju, svjetlosni tok LED izvora minimalno 100lm, zaštita IP65, IK04, električna klasa II</t>
  </si>
  <si>
    <r>
      <t xml:space="preserve">Rashladno-tehnički preklopni modul za </t>
    </r>
    <r>
      <rPr>
        <sz val="10"/>
        <rFont val="Calibri"/>
        <family val="2"/>
        <scheme val="minor"/>
      </rPr>
      <t>3</t>
    </r>
    <r>
      <rPr>
        <sz val="10"/>
        <rFont val="Calibri"/>
        <family val="2"/>
        <charset val="238"/>
        <scheme val="minor"/>
      </rPr>
      <t>-cijevni VRF-sustav s četiri izlaza. Stavlja pojedinu unutarnju jedinicu ili grupu unutarnjih jedinca u režim grijanja ili hlađenja, neovisno o vrsti režima rada drugih unutarnjih jedinica/grupa unutarnjih jedinica unutar sustava. Ukomponiran je u stabilno i kompaktno, vruće pocinčano kućište od čeličnog lima. Selektor protoka opremljen je montažnim spojkama za brzu i jednostavnu montažu. Priključci radnog medija izvedeni su preko zalemljenih spojeva.Potrebno je posebno napajanje naponom iz unutarnje jedinice. Do svih rashladno-tehničkih i električnih komponenata lako se pristupa otvaranjem bočnog poklopca.</t>
    </r>
  </si>
  <si>
    <t>UVJETI IZGRADNJE</t>
  </si>
  <si>
    <t>Cijene upisane u ovaj troškovnik sadrže UKUPAN trošak za pojedine radove i dobave u stavkama troškovnika i to u potpuno dogotovljenom stanju, dakle UKLJUČIVO sav rad, naknadu za alat, materijal, sve pripremne, sporedne i završne radove, horizontalne i vertikalne gradilišne prijenose, prijevoze i transporte, postavu i skidanje potrebnih skela i razupora, kao i gradilišne ograde propisane visine, odnosno odvajanje pojedinih zona zahvata izvedbe radova zaštitnom gradilišnom ogradom, sa odgovarajućom privremenom signalizacijom i provođenjem svih sigurnosnih mjera po odredbama HTZ-a, uključivo i izvedbu svih rampi i mostova za prijevoz i transport materijala u fazi gradnje.</t>
  </si>
  <si>
    <t>Posebnu pozornost treba obratiti na provođenje mjera zaštite na radu prilikom izvođenja zaštite građevinske jame, zemljanih radova i iskopa, a u jediničnu cijenu obvezno ukalkulirati i zaštitu iskopanih rovova, ukoliko im dubina prelazi jedan metar.</t>
  </si>
  <si>
    <t>Pod unesenim cijenama podrazumijevaju se također i sva zakonska davanja, kao i pripomoć kod izvedbe obrtničkih radova (zaštita obrtničkih proizvoda: stolarije, bravarije, limarije, restauratorskih elemenata i slično), zaštitu elemenata konstrukcije od štetnih atmosferskih utjecaja i sva potrebna ispitivanja građevinskog i drugih ugrađenih materijala zbog podizanja kvalitete i čvrstoće pojedinih proizvoda. Jediničnim cijenama također potrebno obuhvatiti i sve pomoćne radove kao skupljanje rasutog materijala koji je nastao građenjem i održavanje čistoće gradilišta u toku izvođenja radova.</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</si>
  <si>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</si>
  <si>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Prilikom izvođenja radova, glavni izvoditelj dužan je osigurati pomoć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 osim ako njihovim ugovorom isto nije regulirano na drukčiji način.</t>
  </si>
  <si>
    <t>Kod radova za vrijeme ljetnih vrućina, zimi i kišnih dana treba osigurati konstrukcije od štetnih atmosferskih utjecaja, a u slučaju da dođe do oštećenja uslijed prokišnjavanja ili smrzavanja, izvođač će izvršiti popravke o svom trošku.</t>
  </si>
  <si>
    <t>Davanjem ponude izvođač se obvezuje da će pravovremeno nabaviti sav materijal opisan u pojedinim stavkama troškovnika, odnosno sav materijal potreban za kompletno izvođenje pojedine od faza troškovničke stavke koja se izvodi, do potpunog završetka svih parametara tehničkog rješenja i funkcionalne gotovosti, uključivo i dobavu i isporuku atestne dokumentacije za svaki proizvod, odnosno gotovi element.</t>
  </si>
  <si>
    <t>U slučaju nemogućnosti nabave opisanog materijala tijekom izvođenja radova, za svaku će se izmjenu prikupiti ponude, te će se u prisutnosti naručitelja i nadzornog inženjera odabrati optimalna, obzirom na projektirano rješenje.</t>
  </si>
  <si>
    <t>Svi radovi moraju biti izvedeni solidno prema opisu, izvedbenim i armaturnim nacrtima i statičkom proračunu. Sve se ovo odnosi i na radove obrtnika. Zbog toga je potrebno da izvođač ugovara radove s obrtnicima, odnosno specijalističkim podizvođačima raznih struka u smislu ovih općih uvjeta.</t>
  </si>
  <si>
    <t>U fazi izvedbe potrebno je provoditi čišćenje gradilišta od blata i odvodnju oborinske vode, a u završnim radovima, ukloniti zaštitnu ogradu, barake, sve privremene građevine za potrebe gradilišta i poravnati teren. Čišćenje se također vodi kontinuirano i svakodnevno, u toku kompletnog perioda izvođenja radova, uz posebnu napomenu kako se čišćenja provode u toku i nakon izvođenja svake od grupa radova, po principu „svaki izvođač“, odnosno „svaki specijalistički podizvođač čisti iza sebe“, UZ PRETHODNO ADEKVATNO SORTIRANJE I ODVAJANJE SVOG VIŠKA MATERIJALA I AMBALAŽNOG OTPADA.</t>
  </si>
  <si>
    <t>U fazi izvedbe potrebno je provoditi čišćenje gradilišta od blata i odvodnju oborinske vode, a u završnim radovima, ukloniti zaštitnu ogradu, barake, sve privremene građevine za potrebe gradilišta i poravnati teren. Čišćenje se također vodi kontinuirano i svakodnevno, u toku kompletnog perioda izvođenja radova, uz posebnu napomenu kako se čišćenja provode u toku i nakon izvođenja svake od grupa radova, po principu „svaki izvođač“, odnosno „svaki specijalistički podizvođač čisti iza sebe“.</t>
  </si>
  <si>
    <t>Također je potrebno provesti krpanje žbuke, popravak obojenih ploha, te sve popravke i oštećenja koja su nastala tokom gradnje (ukoliko se radi o faznoj izvedbi ili zahvatu na djelu kuću), a ista se trebaju obaviti u garantnom roku.</t>
  </si>
  <si>
    <t>Cijene upisane u ovaj troškovnik sadrže svu odštetu za pojedine radove i dobave u odnosnim stavkama troškovnika i to u potpuno dogotovljenom stanju, tj. sav rad, naknadu za alat, materijal, sve pripremne, sporedne i završne radove, TE ZAVRŠNO ČIŠĆENJE I SORTIRANJE OTPADA UZ SAV POTREBAN VERTIKALNI I HORIZONTALNI TRANSPORT. SAV MATERIJAL U OKVIRU ZEMLJANIH ILI RADOVA ISKOPA ILI NASIPA, KAO I ARMIRANO-BETONSKIH RADOVA I SL. JE OBRAČUNAT U POTPUNO SRASLOM - UGRAĐENOM STANJU; U OVISNOSTI O MODELU UGOVARANJA, NIJE MOGUĆE DODAVANJE OBRAČUNSKIH KOEFICIJENATA NA SAME KOLIČINE MATERIJALA, PRILIKOM OBRAČUNA ISTOG - SVE KOLIČINE SU U SRASLOM STANJU, A JEDINIČNOM CIJENOM TREBA SAGLEDATI OTEŽANE UVJETE, KOEFICIJENTA I SL., U ZAVISNOSTI O RAZREDU TLA, FAZNOSTI IZVOĐENJA I TEHNOLOŠKOJ SLOŽENOSTI IZVEDBE.</t>
  </si>
  <si>
    <t>MATERIJAL</t>
  </si>
  <si>
    <t>Pod tim nazivom se podrazumjeva ukupna cijena ugrađenog materijala tj. dobavna cijena  kako glavnog materijala, tako i pomoćnog, veznog i slično (uključivo i pričvrsno-spojna sredstva i pribor). U tu cijenu uključena je i cijena transportnih troškova bez obzira na prijevozno sredstvo sa svim prijenosima, utovarima i istovarima, te uskladištenje i čuvanje na gradilištu od uništenja (prebacivanje, zaštita i slično). Tu je uključeno i davanje potrebnih uzoraka kod određenih vrsta materijala, za potrebe kontrole, praćenja i analize kvalitete ugrađenog gradiva, bez naknadnih potraživanja za ispitivanja kvalitete.</t>
  </si>
  <si>
    <t>RAD</t>
  </si>
  <si>
    <t>U kalkulaciji rada treba uključiti sav rad, kako glavni, tako i pomoćni, te sav unutarnji transport. U ovisnosti o tehnološkoj složenosti projekta i projektnoj dokumentaciji, kao i vlastitim tehnološkim mogućnostima, izvođač je u obavezi formirati jedinične cijene prema istima. Naknadne reklamacije i prigovori sa naslova povećanja veličine i kapaciteta strojeva (primjerice korištenje ili povećanje gradilišnog krana) ili same tipologije i metode transportnog sredstva nisu moguće. Ujedno u sve jedinične cijene treba uključiti sav rad oko zaštite gotovih konstrukcija i dijelova građevine i njenih elemenata od štetnog utjecaja vrućine, hladnoće i slično, kao i trošak provođenja svih mjera u skladu sa važećim pravilnikom ZNR i u skladu sa mjerama ZOP.</t>
  </si>
  <si>
    <t>SKELE</t>
  </si>
  <si>
    <t>Sve lake, pokretne, pomoćne  skele,  bez obzira na visinu, ulaze u jediničnu cijenu dotičnog rada, osim fasadne skele za obradu fasade, koja se obračunava kao posebna stavka. Skela mora biti na vrijeme postavljena kako ne bi nastao zastoj u radu. Pod pojmom skela podrazumijeva se i prilaz istoj, te ograda, odnosno svi elementi potrebni za nesmetanu horizontalnu i vertikalnu komunikaciju putem iste. Kod zemljanih radova u jediničnu cijenu ulaze razupore, te mostovi za prebacivanje iskopa većih dubina. Ujedno su tu uključeni i prilazi, te mostovi za betoniranje konstrukcije i slično.</t>
  </si>
  <si>
    <t>OPLATA</t>
  </si>
  <si>
    <t>Kod izrade oplate predviđeno je podupiranje, uklještenje, te postava i skidanje iste. U cijenu ulazi kvašenje oplate prije betoniranja, odnosno premazivanjem odgovarajućim sredstvima za smanjenje prionjivosti betona na površinu oplate u određenim temperaturnim uvjetima ili pri određenim estetsko-tehnološkim zahtjevima konstrukcije (vidljivi betoni primjerice), kao i mazanje limenih kalupa. Po završetku betoniranja, sva se oplata nakon određenog vremena mora očistiti i sortirati, odnosno transportirati sa gradilišta, što je sastavni dio stavke.</t>
  </si>
  <si>
    <t>IZMJERE</t>
  </si>
  <si>
    <t>ZIMSKI I LJETNI RAD</t>
  </si>
  <si>
    <t>Ukoliko je u ugovoreni termin izvršenja kuću uključen i zimski odnosno ljetni period, to se neće posebno izvođaču priznavati na ime naknade za rad pri niskoj temperaturi, zaštita konstrukcija od hladnoće i vrućine, te atmosferskih nepogoda, odnosno sve potrebne radnje i predradnje moraju biti uključene u jedinični cijenu.</t>
  </si>
  <si>
    <t>Za vrijeme zime objekt se mora zaštititi. Svi eventualni smrznuti dijelovi moraju se ukloniti i izvesti ponovo bez bilo kakve naplate.  Izvođač o svom trošku mora organizirati radove u otežanim uvjetima, shodno terminskom planu gradnje i isto je uključeno u jedinične cijene  (primjerice grijanje agregata, dodatci protiv smrzavanja u betonu i sl.) U ljetnim uvjetima predviđeno je prekrivanje betoniranih dijelova građevine geotekstilom ili PE folijom.</t>
  </si>
  <si>
    <t>FAKTORI</t>
  </si>
  <si>
    <t xml:space="preserve">kompletnu režiju uključujući dizalice (kranove, temeljenje istih, kao i mogućnost postave i manipulacije istima), mostove, sitnu mehanizaciju i slično, u svemu prema shemi, odnosno planu organizacije gradilišta, terminskom planu i tehnološkim mogućnostima ponuditelja, a u skladu sa projektnom dokumentacijom i uvjetima "in situ", koje je nužno detaljno provjeriti prije davanja ponude; nije moguće naknadno povećanje troškova s aspekta neprimjene adekvatne tehnologije ili organizacije građenja /izvođenja radova,
</t>
  </si>
  <si>
    <t>gradilišne priključke vode i struje, odnosno izvedbu privremenog spoja na mrežu odvodnje, a u svemu prema shemi organizacije gradilišta, osim ako isto ne podrazumijeva kompletnu izvedbu novog priključka (primjerice, spajanje na postojeće priključke slavina, el. napajanja i sl.) moraju biti ukalkulirana u jedinične cijene pojedinih stavaka,</t>
  </si>
  <si>
    <t>najamne troškove za posuđenu mehanizaciju, koju izvođač sam ne posjeduje, a potrebna mu je pri izvođenju rada, uključujući troškove kranova, najma istog i sl., kompletno za trajenje vremena izvođenja radova,</t>
  </si>
  <si>
    <t>nalaganje temelja prije iskopa,</t>
  </si>
  <si>
    <t>obračun platforme, iskopa i temelja, kao i svih radova koji se odnose na pripremu, montažu, korištenje, najam, demontažu i odvoz za gradilišni kran (te po demontaži istog vraćanje svih pozicija u prvobitno stanje) koji mora biti uključen u jedinične cijene svih stavaka, u ovisnosti o zahtjevu projekta, kapacitetu izvođača, te organizaciji građenja,</t>
  </si>
  <si>
    <t>troškove otezanog transporta, deponiranja materijala i rada ovisne o specifičnosti zahvata, koji se odnose na otežani pristup, manipulaciju građevinskom mehanizacijom i drugim transportnim sredstvima na koje direktno utječe specifičnost lokacije,</t>
  </si>
  <si>
    <t>sva ispitivanja materijala, potrebna za tehnički pregled i/ili adekvatnu primopredaju radova,</t>
  </si>
  <si>
    <t>ograde gradilišta, sa odgovarajućim ulaznim vratima, rampama i sl., odnosno odgovarajućim natpisnim i upozoravajućim pločama / tablama,</t>
  </si>
  <si>
    <t>barake za smještaj i boravak radnika i nadstrešnice za privremeno deponiranje materijala,</t>
  </si>
  <si>
    <t>troškove sanitarnih čvorova gradilišta,</t>
  </si>
  <si>
    <t>troškove osiguranja gradilišta i čuvarske službe.</t>
  </si>
  <si>
    <t>PRILIKOM DEFINIRANJA JEDINIČNIH CIJENA OBAVEZNO VODITI RAČUNA O VIŠEKRATNOM IZVOĐENJU ODREĐENIH RADOVA, POSEBICE MJERA OSIGURANJA I ZAŠTITE, U SVEMU PREMA PROJEKTU UKLANJANJA I STVARNOJ SITUACIJI "IN SITU", TE SVIM ZAKONSKI PROPISANIM PRAVILNICIMA I MJERAMA</t>
  </si>
  <si>
    <t>SVE RADOVE IZVODITI UZ STALNI STRUČNI NADZOR NARUČITELJA PRATI I NADLEŽNI KONZERVATORSKI NADZOR; PO POTREBI ANGAŽIRATI I RESTAURATORSKI NADZOR; PRIJE POČETKA IZVOĐENJA RADOVA IZVOĐAČ JE U OBAVEZI PROVESTI DETALJAN PREGLED DOKUMETACIJE, TE KOORDINACIJU SVIH SPOMENUTIH SUDIONIKA U GRADNJI UZ PREDOČENJE PROJEKTA I TERMINSKOG PLANA, KAO I KASNIJE U FAZI IZVOĐENJA - SVE RADOVE  OBAVEZNO PROVODITI SA SLUŽBENIM PREDSTAVNIKOM NADLEŽNOG KONZERVATORSKOG TIJELA</t>
  </si>
  <si>
    <t xml:space="preserve">	NAPOMENE UZ TROŠKOVNIK</t>
  </si>
  <si>
    <t>Postojeći obuhvatni i lažni dovratnici ostaju na gradilištu, odnosno privremeno se zaštićuju slojem dvostruke PVC folije i valovitog kartona i geotekstila prije uklanjanja istih.</t>
  </si>
  <si>
    <t>Stavkom obuhvatiti i izradu detaljne dokumentacije (pozicije stolarije), te prema istoj izvršiti pažljivu demontažu i kasniju montažu za svaku etažu zasebno.</t>
  </si>
  <si>
    <t>U36</t>
  </si>
  <si>
    <t>DODATNA ZAŠTITA SKRIVENIH I OBUHVATNIH DOVRATNIKA KOJI OSTAJU NA AUTENTIČNIM POZICIJAMA</t>
  </si>
  <si>
    <t>Uključivo trošak deponiranja na deponiju izvođača, izuzev ukoliko se Ugovorom o izvođenju radova ne definira drugo mjesto deponiranja (deponij naručitelja). Predviđena udaljenost deponija udaljen do 25km od gradilišta. Deponiranje predvidjeti u vremenskom periodu trajanja radova 1. i 2. faze - do trenutka popravka i vraćanja na autentične pozicije po projektu.</t>
  </si>
  <si>
    <t>Stavkom obuhvatiti i izradu detaljne dokumentacije (pozicije elemenata vanjske bravarije i stolarije), te prema istoj izvršiti pažljivu demontažu i kasniju montažu za svaku etažu zasebno.</t>
  </si>
  <si>
    <t>Obračun po komadu kompletno uklonjenog dimnjaka - dim. Do 109/106cm - u nivou krovišta; UKUPNA VISINA DIMNJAKA DO +14,70m'</t>
  </si>
  <si>
    <t>DVOSTRUKI SLOJ VALOVITOG KARTONA I DVOSTRUKI SLOJ PUNE PVC FOLIJE - KALJEVE PEĆI (UKUPNO ZA 3KOM)</t>
  </si>
  <si>
    <t>SUDOPERI I DVOSTRUKI SUDOPERI</t>
  </si>
  <si>
    <t>WC ŠKOLJKA SA PRIPADNOM DASKOM I VODOKOTLIĆEM ILI BIDE SA PRIPRADNOM OPREMOM</t>
  </si>
  <si>
    <t>DVOSTRUKI LAVABO</t>
  </si>
  <si>
    <t>LAVABO /UMIVAONIK</t>
  </si>
  <si>
    <t>Obračun po komadu ukonjenog elementa.</t>
  </si>
  <si>
    <t>Demontirati kompletno, pažljivo, bez neoptrebnog oštećivanja ili zamjene dijela instalacije koji se ne mijenja - odnosno koji ostaje isti.</t>
  </si>
  <si>
    <t>Demontirati kompletno, uključivo prethodno zatvaranje pripadnih ventila (i ugradnju novih po potrebi), pražnjenje djela instalacije i pripadne opreme unutar zone zahvata i prilagodbu postojećeg razvoda, a sve nakon što se instalacije  blindiraju.</t>
  </si>
  <si>
    <t>Demontaža elemenata opreme - unutarnjih sanitarija, čajnih kuhinja, vindabona, sudopera, korita i sl.</t>
  </si>
  <si>
    <t>UKLANJANJE SLOJEVA PODOVA (KAMENO OPLOČENJE 5cm NA SLOJU MRŠAVOG BETONA /ZEMLJOVLAŽNOG MORTA 8-10cm)</t>
  </si>
  <si>
    <t>VANJSKI TRIJEM</t>
  </si>
  <si>
    <t>UKLANJANJE SLOJEVA PODOVA LIJEVANI BETON (ZAVRŠNI SLOJ DEBLJINE DO 5cm, NA TEMELJNOM SLOJU DEBLJINE DO 18cm</t>
  </si>
  <si>
    <r>
      <t xml:space="preserve">sav materijal, alat i uskladištenje, odnosno cijene svih elemenata (mreža, šipki i vezne žice) kao i svih drugih proizvoda (distanceri, prekidne mrežice tzv "štreh metal" među taktovima betoniranja, </t>
    </r>
    <r>
      <rPr>
        <sz val="8"/>
        <rFont val="Arial"/>
        <family val="2"/>
        <charset val="238"/>
      </rPr>
      <t>odnosno potrebna podrezivanja prije izvedbe pojedinih taktova i sl.),</t>
    </r>
  </si>
  <si>
    <t>Vanjska obrada vijenaca.</t>
  </si>
  <si>
    <t>Dobava i ugradnja FRCM (Fabric Reinforced Cementitious Matrix) mreže na bazi jednosmjernih karbonskih vlakana, koje se postavljaju u pripremljeni reparaturni mort. Tip mreže u svemu prema statičkom proračunu</t>
  </si>
  <si>
    <t>PROČELJE ISTOK ŠIRINA 50cm; UKUPNO ZA 3kom VISINE DO 360cm</t>
  </si>
  <si>
    <t>PROČELJE VRT ŠIRINE 65cm; UKUPNO ZA 16kom VISINE DO 677cm</t>
  </si>
  <si>
    <t>PROČELJE SJEVER ŠIRINE 50cm; UKUPNO ZA 4kom VISINE DO 360cm</t>
  </si>
  <si>
    <t>ULIČNO PROČELJE ŠIRINA 50cm; UKUPNO ZA 11kom VISINE DO 367cm</t>
  </si>
  <si>
    <t xml:space="preserve">Prije izvedbe skele izvođač je dužan izraditi projekt skele što je u cijeni stavke, kao i čitavi obuhvat izvedbe privremenih nadsvođenja u zoni prolaska ljudi i trećih osoba, odnosno uz zaštite (posebno ulaznog i zabatnog dijela, odnosno istočnog ulaza). </t>
  </si>
  <si>
    <t xml:space="preserve">Cijenom obuhvatiti i naknadu za zauzimanje javnih površina. </t>
  </si>
  <si>
    <t>Svi obuhvatni i dovratnici koji ostaju na poziciji i nisu prethodno demontirani - predviđen poravak na licu mjesta - brušenjem i uklanjanjem naliča, kiranjem i popravkom na licu mjesta, te ličenjem polumat PU lakom.</t>
  </si>
  <si>
    <t>Vuna A1 negorivosti prema din 4102, ili jednakovrijedne. Termoizolaciju postaviti na unutar izvedene konstrukcije postojećih rogova krovišta. Po polaganju toplinske izolacije izvesti sloj parne brane - PVC folijom, punoplošno položenom preko izvedene toplinske izolacije.</t>
  </si>
  <si>
    <t>Izvedba mineralne polimer-cemente izolacije terase i trijema.</t>
  </si>
  <si>
    <t>Stavka se izvodi prije ugradnje postojećih kamenih ploča trijema, odnosno berona vanjske terase.</t>
  </si>
  <si>
    <t>Toplinska izolacija krovnih kosina, sa ugradnjom parne brane.</t>
  </si>
  <si>
    <t xml:space="preserve">Dobava materijala i izrada obloge od gips-kartonskih prema negrijanom prostoru. Jednostrano jednoslojna obloga iz standardnih A15 ploča (15mm debjine). Potkonstrukcija iz  CD i UD profila (dodatno se postavlja UD profil na horizontalne spojeve ploča). Vertikalni CD profili za postojeći zid su učvršćeni sa direktnim ovjesom. Međuprostor sa ispunom pločama mineralne vune deb. 10cm - uključeno u cijenu i parnom branom proizvođača ploča, uključivo sva potrebna brtvljenja. Visina zidova do 400cm. </t>
  </si>
  <si>
    <t>Sve pozicije završne obrade kamenom - koji se uklanja - predvidjeti pažljivo uklanjanje postojećih kamenih ploča uz numeriranje istih i adekvatno označavanje, kako bi se u kasnijoj fazi istu kamen ugradio (po potrebi i djelomično zamijenio)</t>
  </si>
  <si>
    <t>Stavka se izvodi na svim pozicijama unutarnjih hodnika i sl., kamenom koji ostaje na poziciji u svemu prema zatečenom stanju i ne uklanja se.</t>
  </si>
  <si>
    <t>Stavka podrazumjeva dobavu materijala i montažu kompjuterskog modularnog poda.</t>
  </si>
  <si>
    <t>U cijenu uključiti temeljito čišćenje postojećeg poda kao i izradu epoxy protuprašnog premaza ili primera u dva sloja, kako bi kompletna podloga bila u potupnosti odrpašena i spremna za daljnje izvođenje radova i olakšano održavanje.</t>
  </si>
  <si>
    <t>U cijenu uključiti sva potrebna pripasivanja ploča, izradu otvora i sve radove koje je potrebno izvoditi kako bi se pod izveo na adekvatan način, odnosno kako bi se ostavile odgovarajuće uštede u zonama provlačenja kabelske instalacije.</t>
  </si>
  <si>
    <t>PRIPREMA PODLOGE EPOKSIDNOM MASOM</t>
  </si>
  <si>
    <t>Obrada svih vanjskih elemenata je vruče cinčanje, priprema površine koja se sastoji od odmašćivanja plohe; cinkove soli i ostale površinske nečistoče otkloniti pranjem slatkom vodom, uklanjanje cinkovog pepela, neotopljenog cinkovog praha i cinkove korozije brušenjem ručnim ili mehaničkim alatima, površinu nakon pripreme otprašiti.</t>
  </si>
  <si>
    <t>Nakon pripreme plohe vrši se izvedba sustava premaza kao epoxy dvokomponentni sustav;</t>
  </si>
  <si>
    <t>2-3 temeljna epoxy premaza, nakon se (min. nakon 4 sata) nanosi 1-2 završna premaza; alternativno izvesti ALKIDNI jednokomponentni sustav;</t>
  </si>
  <si>
    <t>2-3 premaza epoxy primerom, te nakon min 14 sat nanjeti 1-2 završna premaza zavšnim polumat pu lakom ukupne debljine sustava od min 100 mic.</t>
  </si>
  <si>
    <t>Po čišćenju pristupa se popunjavanju šuplijina, odnosno sanaciji fuga i svih međuispina odgovarajućim restauracijskim mortom.</t>
  </si>
  <si>
    <t>PRIZEMLJE - UNUTARNJE PROSTORIJE</t>
  </si>
  <si>
    <t>POPRAVAK KAMENIH PLOHA</t>
  </si>
  <si>
    <t>DOBAVA I UGRADNJA NOVIH KAMENIH PLOČA</t>
  </si>
  <si>
    <t>KAT - UNUTARNJE PROSTORIJE</t>
  </si>
  <si>
    <t xml:space="preserve">Dobava materijala te polaganje ploča od prirodnog kamena. </t>
  </si>
  <si>
    <t>PRIZEMLJE REPREZENTATIVNO STUBIŠTE - 50% NOVI KAMEN - NASTUPNE PLOHE</t>
  </si>
  <si>
    <t>ČEONE PLOHE</t>
  </si>
  <si>
    <t>Stavkom predvidjeti i zamjenu djela kamena - do 20% ili prema specifikaciji - novi kamen u svemu prema postojećem kamenu na pozicijama svih hodnika i unutarnjih stubišta i sl.</t>
  </si>
  <si>
    <t>Stavka se izvodi na pozicijma prethodno uklonjenog kamena, kamenom koji je prethodno demontiran i označen, odnosno novim kamenom u svim pozicijama u kojima nije moguće sačuvati ili u kojima je postojeći kamen znatno oštećen.</t>
  </si>
  <si>
    <t>Oblaganje izvesti kvalitetnim kamenom otpornim na habanje, guste i jednolične strukture, u svemu prema postojećem kamenu - krajnje uzorke kamena potvršuje nadležni predstavnik GZZZSPiK.</t>
  </si>
  <si>
    <t>KAMENO OPLOČENJE 5cm NA SLOJU MRŠAVOG BETONA /ZEMLJOVLAŽNOG MORTA 8-10cm)</t>
  </si>
  <si>
    <t>Ploče se polažu u sloj zemljovlažnog morta debljine 8,0-10,0cm.</t>
  </si>
  <si>
    <t>KAT STUBIŠTA</t>
  </si>
  <si>
    <t>PRIZEMLJE SPOREDNO STUBIŠTE - 50% NOVI KAMEN - NASTUPNE PLOHE</t>
  </si>
  <si>
    <t>Cementni estrih klase ZE30 izvodi se preko pripremljene podloge (uključeno u cijenu).</t>
  </si>
  <si>
    <t xml:space="preserve">Estrih je armiran armaturnim mrežama Q131, postava po čitavoj površini, uključeni preklopi mreža, kao i ulaganje trake od stiropora (ili bilo koje druge tipske zvučne razdjelnice) debljine 1cm u rešku između zida i estriha. </t>
  </si>
  <si>
    <t>Estrih se izvodi u prosječnoj debljini 6-8cm, preko sloje PE folije debljine min 0,20mm položene na podlogu. Prethodno grubo očišćenu i izoliranu AB ploču očistiti da bude čisto pometena, skinuti sitne ostatke morta ili betona.</t>
  </si>
  <si>
    <t>Završno površinu izvesti estrih sa zaglađivanjem - gornju površinu što preciznije ravna, horizontalna, zaravnata i zaglađena da nema vidljivih neravnina, te zaribati - završna obrada protuprašni kvarcini premaz.</t>
  </si>
  <si>
    <t>PROSTOR TRIJEMA - ČVRSTOĆA 30N/mm2</t>
  </si>
  <si>
    <t>ESTRIH ILI BETON U PADU (OPCIONALNO)</t>
  </si>
  <si>
    <t>ELEMENTI KAMENOG SOKLA</t>
  </si>
  <si>
    <t>ELEMENTI KAMENIH KAPITELA STUPOVA r.š. DO 70cm</t>
  </si>
  <si>
    <t>ELEMENTI MEĐUKATNIH VIJENACA r.š. DO 45cm; L=165,00m'</t>
  </si>
  <si>
    <t>ELEMENTI PROČELJNE PLASTIKE - PROČELJNI DOPROZORSKI PILASTRI I ELEMENTI PROČELJNE PLASTIKE IZNAD I ISPOD PROZORA P=2,25m2/kom; UKUPNO ZA 50kom</t>
  </si>
  <si>
    <t>OSB PLOČE - NEGORIVE DEBLJINA d=20mm</t>
  </si>
  <si>
    <t>Popravak vanjske drvene ograde.</t>
  </si>
  <si>
    <t>Stavka drvene ograde na gradnici sa susjednom parcelom - sjeverna drvena ograda. Ograda visine do 110cm</t>
  </si>
  <si>
    <t>Ograda srednje složenosti - sastavljena od dva reda štafli paralelnih sa linijom terena, za koju su pričvršćene drvene letve presjeka do 4/5cm.</t>
  </si>
  <si>
    <t>Stakva obuhvaća brušenje postojećeg naliča i ostataka dotrajale građe drveta, tretiranje površine ograde antiinsekticidnim i antifungicidnim sredstvom, te završno soboslikarko-ličilačku obradu - ličenje polumat PU lakom u tonu i boji u svemu prema smjernicama GZZZSPiK.</t>
  </si>
  <si>
    <t>POPRAVAK DRVENE OGRADE</t>
  </si>
  <si>
    <t>RUKOHVAT TERASE I OGRADA ULAZNOG STUBIŠTA V04</t>
  </si>
  <si>
    <t>Izvedba estriha vanjskog prostora trijema (prema Radićevoj ulici)</t>
  </si>
  <si>
    <t>Čišćenje i popravak postojećih kamenih površina, dobava i ugradnja novih kamenih ploča.</t>
  </si>
  <si>
    <t>Privremena regulacija prometa.</t>
  </si>
  <si>
    <t>a) Odvodnja - podrum</t>
  </si>
  <si>
    <t>- podovi - podrum</t>
  </si>
  <si>
    <t>Obračun u m2 ugrađenog opločenja.</t>
  </si>
  <si>
    <t xml:space="preserve">NAPOMENA: 
- U dogovoru sa nadzornim inženjerom ustvrditi stanje postojećeg opločenja. 
- Na terenu je potrebno pažljivo detektirati postojeće temeljne razvode i pozicije vertikala cijevi vodoopskrbe. </t>
  </si>
  <si>
    <t>7.13.</t>
  </si>
  <si>
    <t>7.14.</t>
  </si>
  <si>
    <t>7.15.</t>
  </si>
  <si>
    <t>Sve navedeno vrijedi za obrtničke i instalaterske radove.</t>
  </si>
  <si>
    <t>LOKACIJA:</t>
  </si>
  <si>
    <t>UGOVOR BR.:</t>
  </si>
  <si>
    <t>STAVKA IZ UGOVORENOG TROŠKOVNIKA:</t>
  </si>
  <si>
    <t>RAZINA RAZRADE:</t>
  </si>
  <si>
    <t>STRUKOVNA ODREDNICA:</t>
  </si>
  <si>
    <t>ARHITEKTONSKI PROJEKT</t>
  </si>
  <si>
    <t>GRAĐEVINSKI PROJEKT</t>
  </si>
  <si>
    <t>ELEKTROTEHNIČKI PROJEKT</t>
  </si>
  <si>
    <t>STROJARSKI PROJEKT</t>
  </si>
  <si>
    <t>ZAJEDNIČKA OZNAKA PROJEKTA:</t>
  </si>
  <si>
    <t>BROJ PROJEKTA:</t>
  </si>
  <si>
    <t>BROJ I NAZIV MAPE:</t>
  </si>
  <si>
    <t xml:space="preserve">MAPA 1/1 TROŠKOVNIK ZA IZVOĐENJE RADOVA </t>
  </si>
  <si>
    <t>GLAVNI PROJEKTANT:</t>
  </si>
  <si>
    <t>Petrica Balija, dipl.ing.arh.</t>
  </si>
  <si>
    <t>PROJEKTANT:</t>
  </si>
  <si>
    <t>Ivan Glavor, mag.ing.el.</t>
  </si>
  <si>
    <t>Cvijeto Ruso, dipl.ing.stroj.</t>
  </si>
  <si>
    <t>IZRADA:</t>
  </si>
  <si>
    <t>TRAMES d.o.o., Šipčine 2, 20 000 Dubrovnik</t>
  </si>
  <si>
    <t>OIB_80480322314</t>
  </si>
  <si>
    <t>Marko Balija, dipl.ing.</t>
  </si>
  <si>
    <t>MJESTO I DATUM IZRADE:</t>
  </si>
  <si>
    <t>Dubrovnik, Travanj 2022.</t>
  </si>
  <si>
    <t>URED ZA OPĆE POSLOVE HRVATSKOGA SABORA I VLADE RH</t>
  </si>
  <si>
    <t xml:space="preserve">Opatička 8, RH - 10 000 Zagreb_OIB: 03055728877 </t>
  </si>
  <si>
    <t xml:space="preserve">k.č. 1464, k.o. Centar </t>
  </si>
  <si>
    <t>TR-01-UG-2021-121</t>
  </si>
  <si>
    <t>TROŠKOVNICI RADOVA</t>
  </si>
  <si>
    <t>111/2021</t>
  </si>
  <si>
    <t>51/2022_T</t>
  </si>
  <si>
    <t>OBNOVA PALAČE BUŽAN</t>
  </si>
  <si>
    <t>Branko Galić, dipl.ing.građ.</t>
  </si>
  <si>
    <t>Ukoliko nije u pojedinoj stavci iskazan način obračuna radova, treba se u svemu pridržavati prosječnih normi u građevinarstvu, odnosno odgovarajuće europske (EN) ili bilo koje druge zakonski valjane jednakovrijedne norme.</t>
  </si>
  <si>
    <t>NAKNADNA ISPITIVANJA (cca 25m2 ŽBUKE)</t>
  </si>
  <si>
    <r>
      <rPr>
        <b/>
        <sz val="8"/>
        <rFont val="Arial"/>
        <family val="2"/>
        <charset val="238"/>
      </rPr>
      <t>NAPOMENA:</t>
    </r>
    <r>
      <rPr>
        <sz val="8"/>
        <rFont val="Arial"/>
        <family val="2"/>
        <charset val="238"/>
      </rPr>
      <t xml:space="preserve">
Posebnu pozornost obratiti na ADEKVATNO SKLADIŠTENJE I PRIVREMENO DEPONIRANJE DJELA POSTOJEĆE STOLARIJE IZ HODNIKA I ZAJEDNIČKIH PROSTORIJA - KOJI SE U KASNIJOJ FAZI ZADRŽAVA I/ILI PREMA KOJEMU SE U KASNIJOJ FAZI IZRAĐUJE FAKSIMIL STOLARIJE ILI SE ISTA VRAĆA NA MJESTO UGRADNJE NAKON POPRAVKA. Skladištenje provesti u suhom prostoru sa konstantnom vlagom, a stolarija i svi pripadni elementi uklada, dovratnika, doprozornika, profilacija i sl. prije deponiranja moraju biti adekvatno pakirani u paropropusno - vodnonepropusnu foliju. Uključivo trošak deponiranja na deponiju izvođača, izuzev ukoliko se Ugovorom o izvođenju radova ne definira drugo mjesto deponiranja (deponij naručitelja). Predviđena udaljenost deponija udaljen do 25km od gradilišta. Deponiranje predvidjeti u vremenskom periodu trajanja radova 1. i 2. faze - do trenutka popravka i vraćanja na autentične pozicije po projektu.</t>
    </r>
  </si>
  <si>
    <t>Pranje djela zidova i SVODOVA površina vodom pod tlakom.</t>
  </si>
  <si>
    <t>Uređenje temeljnog tla mehaničkim zbijanjem - nasip dobro zbijenog drobljenca debljine 15 cm.</t>
  </si>
  <si>
    <t>Mali željezni dijelovi u pocinčanoj izvedbi za kutnike, vilice, plosnati čelik itd. za montažu u spoju s konstrukcijom od  gotovih dijelova konstrukcijske svrhe kao sidra, čelične ploče, kutnici, vilice, plosnati čelik itd. za montažu u spoju s konstrukcijom od gotovih dijelova I SAV PRIČVRSNO SPOJNI MATERIJAL KOJI NIJE MOGUĆE NORMIRATI, te materijal potreban za sprezanje konstrukcije stropa sa tlačnom pločom - pozicija prostorija K13 na 1.katu.</t>
  </si>
  <si>
    <r>
      <rPr>
        <b/>
        <sz val="8"/>
        <rFont val="Arial"/>
        <family val="2"/>
        <charset val="238"/>
      </rPr>
      <t>NAPOMENA:</t>
    </r>
    <r>
      <rPr>
        <sz val="8"/>
        <rFont val="Arial"/>
        <family val="2"/>
        <charset val="238"/>
      </rPr>
      <t xml:space="preserve">
Stvarnu debljinu cem.estriha prilagoditi krajnoj podnoj oblozi - završno sve obloge izvedene u ravnini.</t>
    </r>
  </si>
  <si>
    <t>HRN U.F2.024/80 ili jednakovrijedno - Završni radovi u građevinarstvu ili jednakovrijedna norma. Tehnički uvjeti izvođenja izolacijskih radova na ravnim krovovima.</t>
  </si>
  <si>
    <t>HRN U.F2.024/80 ili jednakovrijedna - Završni radovi u građevinarstvu ili jednakovrijedno. Tehnički uvjeti izvođenja izolacijskih radova na ravnim krovovima.</t>
  </si>
  <si>
    <t>Klasičan parket dim. letvice 300-400x60x21mm ili slične - u svemu prema odabiru i potvrdi uzorka od strane predstavnika GZZZSPiK.</t>
  </si>
  <si>
    <t>Modularni kompjuterski pod sastoji se od aluminijske podešavajuće podkonstrukcije kojom se omogućava dobro provjetravan sloj zraka debljine 25-35cm na koju se posatavljaju modularne drvene ploče dim. 60×60cm (od iverice debljine 5,00cm) sa završnom oblogom u rasteru prema potebama Investitora. Završno ploče obložene PVC antistatičkom oblogom, koja je sastavni dio uslojene tipske tvornički izrađene ploče.</t>
  </si>
  <si>
    <r>
      <t xml:space="preserve">OGRADA DVORIŠTA - VISINA OGRADE DO 1,06cm; OGRADA KOVANA - SREDNJE SLOŽENOSTI, </t>
    </r>
    <r>
      <rPr>
        <b/>
        <sz val="8"/>
        <rFont val="Arial"/>
        <family val="2"/>
        <charset val="238"/>
      </rPr>
      <t>UKUPNO ZA 15 POLJA OGRADE</t>
    </r>
  </si>
  <si>
    <r>
      <rPr>
        <b/>
        <sz val="11"/>
        <rFont val="Arial"/>
        <family val="2"/>
      </rPr>
      <t>Betoniranje poda</t>
    </r>
    <r>
      <rPr>
        <sz val="11"/>
        <rFont val="Arial"/>
        <family val="2"/>
      </rPr>
      <t xml:space="preserve"> i izvođenje hidroizolacije na mjestima raskapanja postojećeg poda za izradu temeljnog razvoda. </t>
    </r>
  </si>
  <si>
    <r>
      <rPr>
        <b/>
        <sz val="11"/>
        <rFont val="Arial"/>
        <family val="2"/>
      </rPr>
      <t xml:space="preserve">Zamjena postojećih dotrajalih cijevi vodoopskrbe </t>
    </r>
    <r>
      <rPr>
        <sz val="11"/>
        <rFont val="Arial"/>
        <family val="2"/>
      </rPr>
      <t>položenih u podu za koje se otkrije potreba za zamjenom prilikom skidanja postojećih slojeva poda.</t>
    </r>
    <r>
      <rPr>
        <b/>
        <sz val="11"/>
        <rFont val="Arial"/>
        <family val="2"/>
      </rPr>
      <t xml:space="preserve"> Stavka obuhvaća pocinčane cijevi vodovoda (temeljne i vertikale):</t>
    </r>
    <r>
      <rPr>
        <sz val="11"/>
        <rFont val="Arial"/>
        <family val="2"/>
      </rPr>
      <t xml:space="preserve"> Dobava i ugradnja čeličnih pocinčanih navojnih cijevi za izvedbu osnovnog razvoda hladne vode. Izolacija cijevi izvest će se toplinskom izolacijom (kao tubolit ili kaima flex ili jednakovrijedna) odgovarajuće debljine, a zemljani dijelovi omotat će se dvostrukim namotom decorodal trake. Sve fitinge i fazonske komade potrebne za kvalitetnu ugradnju cijevi izvoditelj će ubrojiti u cijenu cijevi (izdržljivost na probni tlak od 10 bara). Ogranke izvesti u blagom padu prema zasunima, na najnižem mjestu sa ispusnom slavinom za pražnjenje. Prilikom ugradnje pridržavati se uputa proizvođača. </t>
    </r>
  </si>
  <si>
    <r>
      <rPr>
        <b/>
        <sz val="11"/>
        <rFont val="Arial"/>
        <family val="2"/>
      </rPr>
      <t>Zamjena postojećih dotrajalih cijevi</t>
    </r>
    <r>
      <rPr>
        <sz val="11"/>
        <rFont val="Arial"/>
        <family val="2"/>
      </rPr>
      <t xml:space="preserve"> </t>
    </r>
    <r>
      <rPr>
        <b/>
        <sz val="11"/>
        <rFont val="Arial"/>
        <family val="2"/>
      </rPr>
      <t>odvodnje</t>
    </r>
    <r>
      <rPr>
        <sz val="11"/>
        <rFont val="Arial"/>
        <family val="2"/>
      </rPr>
      <t xml:space="preserve"> položenih u podu za koje se otkrije potreba za zamjenom prilikom skidanja postojećih slojeva poda. Stavka obuhvaća uklanjanje postojećih dotrajalih cijevi i dobava, doprema i montaža  </t>
    </r>
    <r>
      <rPr>
        <b/>
        <sz val="11"/>
        <rFont val="Arial"/>
        <family val="2"/>
      </rPr>
      <t xml:space="preserve">PVC kanalizacionih okruglih cijevi zajedno sa fazonskim komadima za unutarnji razvod </t>
    </r>
    <r>
      <rPr>
        <sz val="11"/>
        <rFont val="Arial"/>
        <family val="2"/>
      </rPr>
      <t xml:space="preserve">(sve sukladno SN.4 prema DIN 19534 ili ONORM B5184 ili jednakovrijedno). Cijevi su sa naglavkom komplet sa svim potrebnim fazonskim komadima, gumenim brtvama, držačima i sl., a polažu se u projektiranom nagibu u svemu prema uputstvima proizvođača i važećim standardima. Obračun po dužnom metru montirane i ispitane instalacije uz ishođenje potrebnih potvrda o kvaliteti i ispravnosti. U obračun ulazi izrada šliceva (štemanje) postojećih zidova građevine u koje se postavljaju cijevi. 
</t>
    </r>
  </si>
  <si>
    <r>
      <rPr>
        <b/>
        <sz val="11"/>
        <rFont val="Arial"/>
        <family val="2"/>
      </rPr>
      <t>Probijanje podova za izradu temeljnog razvoda vodovoda i odvodnje unutar građevine:</t>
    </r>
    <r>
      <rPr>
        <sz val="11"/>
        <rFont val="Arial"/>
        <family val="2"/>
        <charset val="238"/>
      </rPr>
      <t xml:space="preserve"> štemanje postojećeg poda za ugradnju cijevi i prosijecanje žljebova u podu i zidovima za montažu cijevi, te zaziđivanje cementnom žbukom nakon ispitivanja instalacije. U cijenu je uračunat sav potreban rad i materijal za potpuno dovršenje posla.</t>
    </r>
  </si>
  <si>
    <r>
      <rPr>
        <b/>
        <sz val="11"/>
        <rFont val="Arial"/>
        <family val="2"/>
      </rPr>
      <t>Probijanje zidova i podova:</t>
    </r>
    <r>
      <rPr>
        <sz val="11"/>
        <rFont val="Arial"/>
        <family val="2"/>
        <charset val="238"/>
      </rPr>
      <t xml:space="preserve"> probijanje rupa u zidovima i prosijecanje žljebova u podu i zidovima za montažu cijevi za razvod po etažama, te zaziđivanje cementnom žbukom nakon ispitivanja instalacije. U cijenu je uračunat sav potreban rad i materijal za potpuno dovršenje posla.</t>
    </r>
  </si>
  <si>
    <r>
      <rPr>
        <b/>
        <sz val="11"/>
        <rFont val="Arial"/>
        <family val="2"/>
        <charset val="238"/>
      </rPr>
      <t>Betoniranje poda</t>
    </r>
    <r>
      <rPr>
        <sz val="11"/>
        <rFont val="Arial"/>
        <family val="2"/>
        <charset val="238"/>
      </rPr>
      <t xml:space="preserve"> i izvođenje hidroizolacije na mjestima raskapanja postojećeg poda za izradu temeljnog razvoda. </t>
    </r>
  </si>
  <si>
    <r>
      <rPr>
        <b/>
        <sz val="11"/>
        <rFont val="Arial"/>
        <family val="2"/>
        <charset val="238"/>
      </rPr>
      <t xml:space="preserve">Popločavanje vanjskog partera betonskim kockama: </t>
    </r>
    <r>
      <rPr>
        <sz val="11"/>
        <rFont val="Arial"/>
        <family val="2"/>
      </rPr>
      <t>Vraćanje u postojeće stanje nakon raskopavanja radi polaganja vodovodne cijevi i cijevi odvodnje</t>
    </r>
    <r>
      <rPr>
        <b/>
        <sz val="11"/>
        <rFont val="Arial"/>
        <family val="2"/>
        <charset val="238"/>
      </rPr>
      <t xml:space="preserve">. </t>
    </r>
    <r>
      <rPr>
        <sz val="11"/>
        <rFont val="Arial"/>
        <family val="2"/>
      </rPr>
      <t>Nabava, doprema i ugradnja betonskih kocaka  za parter građevine na pripremljenu podlogu. Nasipati sloj kamenog agregata granulacije 2-4 mm ili 4-8 mm, u debljini 3-5 cm i izravnati letvom. U cijeni je uključena dobava i doprema predgotovljenih elemenata, privremeno uskladištenje i razvoz, svi prijevozi, priprema podloge od kamene sitneži pijeska (0-5 mm) debljine 5 cm, nabijanje podloge  i izrada opločenja, te nabava i doprema kvarcnog pijeska i fugiranje opločnika te sav pomoćni rad i materijal za potpuno dovršenje posla.</t>
    </r>
    <r>
      <rPr>
        <b/>
        <sz val="11"/>
        <rFont val="Arial"/>
        <family val="2"/>
        <charset val="238"/>
      </rPr>
      <t xml:space="preserve"> </t>
    </r>
  </si>
  <si>
    <t xml:space="preserve">Konzervatorska istraživanja žbuke i boja u interijeru, radi utvrđivanja izgleda stropa i zida u raznim povijesnim razdobljima, te radi utvrđivanja obrade elemenata. </t>
  </si>
  <si>
    <t>IZRADA SONDI / U INTERIJERU (UZORCI POLJA DIM DO 15-20/30-40cm)</t>
  </si>
  <si>
    <t>Konzervatorska istraživanja - pročelje</t>
  </si>
  <si>
    <t>Konzervatorska istraživanja - interijer</t>
  </si>
  <si>
    <t>Demontaža elemenata opreme - unutarnjih KALIJEVIH PEĆI od stručne ovlaštene osobe.</t>
  </si>
  <si>
    <t>Obračun po komadu ukonjenog elementa, uključivo postament, elemente vrata, te sve elementa okova, kao i unutarnje ispune od šamota. U kasnijoj fazi 3 komada se prezidavajau i izvode na autentičnim pozicijama.</t>
  </si>
  <si>
    <t>Dobava materijala, transport deponiranih kalijevih peći i montaža, te restauracija na licu mjesta od strane stručne ovlaštene osobe.</t>
  </si>
  <si>
    <t>Popravak (restauratorski rad) kamenih kapa stupova i kamenih elemenata pročelja.</t>
  </si>
  <si>
    <t>Rad se izvodi na prethodno izravnatoj i podlozi na kojoj su popunjene sljubnice, odgovarajućim mortom (sanirane pukotine).</t>
  </si>
  <si>
    <t>Štukature na podgledima stropa, nakon saniranja pukotina, potrebno obevazeno zadržati u izvornom stanju. Sa stropova potrebno oguliti sve nanose stare bojr, te nanovo bojati.</t>
  </si>
  <si>
    <t>Potrebo je novi nanos žbuke poravnati s okolnom postojećom žbukom, te pregletati i bandažirati spoj.</t>
  </si>
  <si>
    <t>Zidni hidrantski ormarić s opremom:
* zidni ormarić limeni s vratima
* tlačno crijevo Ø 52, dužine 20 m
* mlaznica Ø 52
* priključni kutni ventil DN 50 Ms 2"</t>
  </si>
  <si>
    <r>
      <rPr>
        <b/>
        <sz val="11"/>
        <rFont val="Arial"/>
        <family val="2"/>
      </rPr>
      <t>Sifon:</t>
    </r>
    <r>
      <rPr>
        <sz val="11"/>
        <rFont val="Arial"/>
        <family val="2"/>
      </rPr>
      <t xml:space="preserve"> Dobava i ugradba podnog sifona za odvod otpadnih voda sa inox rešetkom 150x150mm sanitarnih čvorova s izlaznom cijevi DN 50mm (priključenom na odvod).
</t>
    </r>
  </si>
  <si>
    <r>
      <t xml:space="preserve">Dobava i montaža </t>
    </r>
    <r>
      <rPr>
        <b/>
        <sz val="11"/>
        <rFont val="Arial"/>
        <family val="2"/>
      </rPr>
      <t>WC uređaja za invalidske toalete</t>
    </r>
    <r>
      <rPr>
        <sz val="11"/>
        <rFont val="Arial"/>
        <family val="2"/>
      </rPr>
      <t xml:space="preserve"> prvoklasne proizvodnje u bijeloj boji, sve komplet gotovo. Viseća WC školjka iz sanitarnog porculana s dubokim dnom i zidnim priključkom odvoda, medicinska (wash out model), pripadajuća daska s poklopcem, koljeno i prijelazni komadi za odvodnju WC školjke, kutni ventil 15/10 mm sa spojnom fleksibilnom cijevi za priključak vodokotlića na instalaciju, držač rolo papira s poklopcem, toletna četka, vodokotlić, pomoćni držači i sav potreban spojni i pričvrsni materijal i pribor, toplinska i zvučna izolacija, ukrasne kape.</t>
    </r>
  </si>
  <si>
    <r>
      <t xml:space="preserve">Dobava i montaža </t>
    </r>
    <r>
      <rPr>
        <b/>
        <sz val="11"/>
        <rFont val="Arial"/>
        <family val="2"/>
      </rPr>
      <t>umivaonika u toalete za invalide</t>
    </r>
    <r>
      <rPr>
        <sz val="11"/>
        <rFont val="Arial"/>
        <family val="2"/>
      </rPr>
      <t xml:space="preserve"> iz sanitarnog porculana prvoklasne proizvodnje u bijeloj boji sa svim potrebnim materijalom i priborom za montažu i učvršćenje, sve komplet gotovo. Baterija za toplu i hladnu vodu. Priključne fleksibilne cijevi sa kutnim kuglastim protočnim ventilima ø 15 mm, fleksibilni PVC sifon za umivaonik s priključnom cijevi i zidnom rozetom, s priključkom za spajanje odvoda kondezata, držač sapuna kao Voxort 4000, te sav potreban pribor za spoj na odvod, dovod i za montažu.</t>
    </r>
  </si>
  <si>
    <r>
      <rPr>
        <b/>
        <sz val="11"/>
        <rFont val="Arial"/>
        <family val="2"/>
      </rPr>
      <t>Sanitarna voda - Hladna voda</t>
    </r>
    <r>
      <rPr>
        <sz val="11"/>
        <rFont val="Arial"/>
        <family val="2"/>
        <charset val="238"/>
      </rPr>
      <t xml:space="preserve">
Nabava, doprema i montaža horizontalnih i vertikalnih vodova RAZVODA sanitarne pitke vode od POLIPROPILENA (PP-R cijevi) SDR11, za razvod hladne vode s potrebnim spojnim materijalom i fazonskim komadima, termokondezno izolirane, debljine 14 mm.
Sve kompletno izvedeno i ispitano na tlak od 12 bara. 
Temeljni vodovi od PPR cijevi položeni su u pijesak u kanalu. Učvršćivanje cijevnih vodova u zidu u stropnoj konstrukciji, te ovješenu o stropnu konstrukciju treba izvesti pomoću obujmica prema važećim tehničkim propisima i uzancama zanata. Ogranke izvesti u blagom padu prema zasunima, kako bi se osigurala mogućnost  pražnjenja. Svaki ogranak na najnižem mjestu ima zasun sa ispusnom slavinom za pražnjenje. Zbog krivina i lomova linearna dužina iz nacrta povećava za 5-8%.
Stavka obuhvaća sve potrebne spojnice, redukcije, T-komade i potrebni pričvrsni i ovjesni materijal, te šliceve u koje će se položiti cijevi. </t>
    </r>
  </si>
  <si>
    <r>
      <rPr>
        <b/>
        <sz val="11"/>
        <rFont val="Arial"/>
        <family val="2"/>
      </rPr>
      <t>Automatski cijevni dozračnik</t>
    </r>
    <r>
      <rPr>
        <sz val="11"/>
        <rFont val="Arial"/>
        <family val="2"/>
        <charset val="238"/>
      </rPr>
      <t xml:space="preserve"> (automatski dozračni
ventil), za dozraku odvodnih cijevi.</t>
    </r>
    <r>
      <rPr>
        <sz val="11"/>
        <rFont val="Arial"/>
        <family val="2"/>
      </rPr>
      <t xml:space="preserve"> </t>
    </r>
  </si>
  <si>
    <t>minijaturni automatski prekidač,+G26 prekidne moći Icu=10kA kod 415V AC prema IEC/EN 60947-2 ili jednakovrijedno, tropolni 3P, 6A, C krivulje / 1,00 kom</t>
  </si>
  <si>
    <t>minijaturni automatski prekidač, prekidne moći Icu=10kA kod 415V AC prema IEC/EN 60947-2 ili jednakovrijedno, tropolni 3P, 16A, C krivulje / 2,00 kom</t>
  </si>
  <si>
    <t>minijaturni automatski prekidač, prekidne moći Icu=10kA kod 415V AC prema IEC/EN 60947-2 ili jednakovrijedno, tropolni 3P, 50A, C krivulje / 1,00 kom</t>
  </si>
  <si>
    <t>minijaturni automatski prekidač, prekidne moći Icu=10kA kod 415V AC prema IEC/EN 60947-2 ili jednakovrijedno, jednopolni 1P, 16A, C krivulje / 1,00 kom</t>
  </si>
  <si>
    <t>minijaturni automatski prekidač, prekidne moći Icu=10kA kod 415V AC prema IEC/EN 60947-2 ili jednakovrijedno, jednopolni 1P, 10A, C krivulje / 1,00 kom</t>
  </si>
  <si>
    <t>minijaturni automatski prekidač, prekidne moći Icu=10kA kod 415V AC prema IEC/EN 60947-2ili jednakovrijedno, tropolni 3P, 50A, C krivulje / 1,00 kom</t>
  </si>
  <si>
    <t>minijaturni automatski prekidač, prekidne moći Icu=10kA kod 415V AC prema IEC/EN 60947-2 ili jednakovrijedno, jednopolni 1P, 10A, C krivulje / 2,00 kom</t>
  </si>
  <si>
    <t>minijaturni automatski prekidač, prekidne moći Icu=10kA kod 415V AC prema IEC/EN 60947-2 ili jednakovrijedno, tropolni 3P, 6A, C krivulje / 1,00 kom</t>
  </si>
  <si>
    <t>minijaturni automatski prekidač, prekidne moći Icu=10kA kod 415V AC prema IEC/EN 60947-2 ili jednakovrijedno, jednopolni 1P, 16A, C krivulje / 2,00 kom</t>
  </si>
  <si>
    <t>minijaturni automatski prekidač, prekidne moći Icu=10kA kod 415V AC prema IEC/EN 60947-2 ili jednakovrijedno, jednopolni 1P, 10A, B krivulje / 1,00 kom</t>
  </si>
  <si>
    <t>minijaturni automatski prekidač, prekidne moći Icu=10kA kod 415V AC prema IEC/EN 60947-2 ili jednakovrijedno, jednopolni 1P, 16A, C krivulje / 3,00 kom</t>
  </si>
  <si>
    <t>bijelo tipkalo je opremljeno poteznom vrpcom za uspostavu poziva i crvenom LED indikacijom statusa koja se uključuje uslijed uspostave poziva. Samo tipkalo uključuje i funkciju razrješenja. Komplet sa ugradnom kutijom Ø60.</t>
  </si>
  <si>
    <t>bijela - ugradna signalna svjetiljka sa biperom za signalizaciju poziva. Postavlja se na izdvojeno mjesto iznad ulaznih vratiju sanitarnih prostora. Postava svjetiljke u ugradnu kutiju fi60.</t>
  </si>
  <si>
    <t xml:space="preserve">Elektromotor za odimljavanje  vratima. 
Napomena: Brava ne smije imati mogućnost zaključavanja - zaključana je isključivo elektroprihvatnikom koji "otpušta" u slučaju dojave požara i u slučaju nestanka električne energije. Brava koja se montira na navedena vrata mora imati kvaku s unutrašnje strane; s vanjske strane bez kvake (tzv "kugla"). </t>
  </si>
  <si>
    <t>Elektromotor s polugom za otvaranje jednog krila vrata, 24V DC, 1.4 A, EV1. Navedeni elektromotor postiže otvaranje od 90°.</t>
  </si>
  <si>
    <t>Konzola za montažu tip G / 1,00 kom</t>
  </si>
  <si>
    <t>Upravljačka jedinica s napajanjem u nuždi, 4.5A, 120W, interni kapacitet 2.3Ah, za jednu alarmnu grupu i jednu grupu za provjetravanje.
Boja: RAL 9016
Mogučnost nadogradnje sa IO420 za spajanje na CNUS putem BACnet-a.
Automatsko prebacivanje s mreže na bateriju. U slučaju nužde, s baterijom 24 V, osigurana je autonomija sustava minimalno 72 sata.
Širina: 193 mm; Visina: 285 mm; Dubina: 89 mm</t>
  </si>
  <si>
    <t>Ručni javljač / tipkalo, 24V DC, VdS, RAL 2011 orange
- za ručnu aktivaciju sustava
- LED prikaz stanja sustava (Alarm/ otovreno/ stanje pripravnosti/ greška)
- mogučnost resetiranja sustava unutar javljača
- isporuka u metalnom kučištu sa ključem</t>
  </si>
  <si>
    <t>sa redoslijednikom zatvaranja. Elektromotori (2kom) s polugom za otvaranjedvokrilnih sustava, 24V DC, 1.4 A, EV1. Navedeni elektromotor postiže otvaranje od 90°.</t>
  </si>
  <si>
    <t>Konzola za montažu tip R / 2,00 kom</t>
  </si>
  <si>
    <t>Relej 24 V DC za isključenje provjetravanja motora ili jednakovrijedan sa dva kontakta za preusmjeravanje signala i diodom 1N4007</t>
  </si>
  <si>
    <t>Dobava i ugradnja optičkog javljača s individualnom adresom i ugrađenim izolatorom petlje, kompatibilan sa postojećim sustavom.</t>
  </si>
  <si>
    <t>Dobava i ugradnja kombiniranog javljača požara s integriranom sirenom, kompatibilan sa postojećim sustavom.</t>
  </si>
  <si>
    <t>Dobava i ugradnja baterije, karakteristika 12 VDC, 2x38 Ah.</t>
  </si>
  <si>
    <t>bijeli SOS centralni uređaja / centrale u kompaktnoj varijanti modernog dizajna za smješta iznad ulaznih vrata u invalidski sanitarni čvor. Sadrži ispravljač i potrebnu elektroniku za upravljanje sustavom. U trenutku poziva pojavljuje se zvučni signal, a crvena LED dioda promjera 20 mm počinje bljeskati. Komplet sa ugradnom kutijom 4 modula</t>
  </si>
  <si>
    <t>Ekspandirajući premaz za kabele</t>
  </si>
  <si>
    <t>Dobava i ugradba kombinirane ekspanzione vatrozaštitne pjene prema normi tipa DIN 4102 d.9 ili jednakovrijedna, za prolaze do maksimalnih dimenzija 600x400mm.</t>
  </si>
  <si>
    <t xml:space="preserve">vatrozaštitna pjena 300 ml </t>
  </si>
  <si>
    <t xml:space="preserve">natpisna pločica </t>
  </si>
  <si>
    <t>Dobava materijala i izvođenje hidroizolacije konstrukcije na tlu, dvokomponentnim polimercementnim hidroizolacijskim premazom. Proizvod se nanosi na čistu i čvrstu podlogu betona u padu u dva sloja u svemu prema uputstvu proizvođača. Premaz se izvodi u dva sloja s ukupnim utroškom od 5.5 kg/m2. U prvi sloj premaza utapa se punoplošno ojačanje. Drugim slojem premaza ojačanje se potpuno pokriva.
Hidroizolacija se uz zidove podiže u visini sokla.
Obračun po m2 obrađene površine.</t>
  </si>
  <si>
    <t xml:space="preserve">Ponuditelj treba prilikom ispunjavanja troškovnika i davanje ponude detaljno proučiti glavni projekt. </t>
  </si>
  <si>
    <r>
      <t xml:space="preserve">Ukoliko ponuditelj smatra da nešto nije jasno i/ili neispravno u projektno-tehničkoj dokumentaciji i/ili troškovniku, tada je ponuditelj dužan kroz postupak javne nabave zatražiti pojašnjenje/dopunu/izmjenu. Podnošenjem ponude ponuditelj potvrđuje da je </t>
    </r>
    <r>
      <rPr>
        <sz val="11"/>
        <rFont val="Calibri"/>
        <family val="2"/>
      </rPr>
      <t>troškovnik ispravan i jasan te da na temelju iste može izvesti sve potrebne radove do pune funkcionalnosti i uporabljivosti predmetne građevine.</t>
    </r>
  </si>
  <si>
    <r>
      <t xml:space="preserve">U slučaju kada ponuditelj za pojedinu stavku u stupcu JEDNAKOVRIJEDNO nudi jednakovrijedan proizvod, tada taj nuđeni proizvod odgovarajuće upisuje u tablicu uz navođenje kriterija jednoakovrijednosti te dokaza </t>
    </r>
    <r>
      <rPr>
        <sz val="11"/>
        <rFont val="Calibri"/>
        <family val="2"/>
      </rPr>
      <t>na temelju kojih će Naručitelj ocijeniti jednakovrijednost s traženim.</t>
    </r>
  </si>
  <si>
    <r>
      <t xml:space="preserve">Jednakovrijednost se dokazuje dokumentacijom bilo kojim primjerenim sredstvom </t>
    </r>
    <r>
      <rPr>
        <sz val="11"/>
        <color rgb="FFFF0000"/>
        <rFont val="Calibri"/>
        <family val="2"/>
      </rPr>
      <t xml:space="preserve"> </t>
    </r>
    <r>
      <rPr>
        <sz val="11"/>
        <rFont val="Calibri"/>
        <family val="2"/>
      </rPr>
      <t xml:space="preserve">iz kojeg moraju biti vidljivo da su ispunjeni traženi kriteriji jednakovrijednosti. </t>
    </r>
    <r>
      <rPr>
        <sz val="11"/>
        <color rgb="FFFF0000"/>
        <rFont val="Calibri"/>
        <family val="2"/>
      </rPr>
      <t xml:space="preserve"> </t>
    </r>
  </si>
  <si>
    <t>Materijali, proizvodi, oprema i radovi moraju biti izrađeni u skladu s normama i tehničkim propisima navedenim u troškovniku i/ili projektnoj dokumentaciji, ili normama jednakovrijednim onim navedenim u troškovničkoj stavci. Ako nije navedena niti jedna norma obavezna je primjena odgovarajućih EN (europska norma). Ako se u međuvremenu neka norma stavi van snage, važit će zamjenjujuća norma ili propis. Izvođač može predložiti primjenu priznatih tehničkih pravila (normi) neke inozemne normizacijske ustanove (ISO, EN, DIN, ASTM…) uz uvjet pisanog obrazloženja i odobrenja od Naručitelja odnosno njegovog predstavnika. Svi radovi koji su predmet ove nabave moraju biti izvedeni sukladno nacionalnim, europskim i međunarodnim normama, a sukladnost istih će se utvrđivati tijekom izvršenja ugovora uz prethodnu suglasnost projektanta. Svi materijali, proizvodi, poluproizvodi i oprema odnosno svi građevinski proizvodi prije ugradnje trebaju biti odobreni od strane  Naručitelja odnosno njegovog predstavnika.</t>
  </si>
  <si>
    <t>Izvođač/ponuditelj je dužan razraditi i izraditi sveukupnu projektnu dokumentaciju prije izvođenja radova a što obuhvaća izradu radioničke dokumentacije i detalja ugradnje, a koja je nužna za cjelokupno izvođenje radova a sve sukladno Pravilniku o obaveznom sadržaju i opremanju projekata građevina (NN 118/19). Radionička dokumentacija prije samog izvođenja radova treba biti odobrena od strane  Naručitelja odnosno njegovog predstavnika.</t>
  </si>
  <si>
    <t>Za sve radove treba primjenjivati tehničke propise, građ. norme, a upotrjebljeni materijal, koji izvođač dobavlja i ugrađuje, mora odgovarati standardima (HRN ili jednakovrijedno). Ako izvođač sumnja u valjanost ili kvalitetu nekog propisanog materijala i drži da za takvu izvedbu ne bi mogao preuzeti odgovornost, dužan je o tome obavijestiti  Naručitelja odnosno njegovog predstavnika s obrazloženjem i dokumentacijom. Konačnu odluku donosi Naručitelja u suglasnosti s nadzornim inženjerom, nakon proučenog prijedloga izvođača. Sav materijal koji se upotrebljava mora odgovarati postojećim tehničkim propisima i normama. Ukoliko se upotrebljava materijal za koji ne postoji odgovarajući standard, njegovu kvalitetu treba dokazati atestima, odnosno provođenjem ispitivanja od strane ovlaštenog tijela.</t>
  </si>
  <si>
    <t>Tolerancije mjera izvedenih radova određene su propisima struke, odnosno prema odluci Naručitelja odnosno njegovog predstavnika i nadzorne službe. Sva odstupanja od dogovorenih tolerantnih mjera dužan je izvođač otkloniti o svom trošku. To vrijedi za sve grupe radova, kao što su građevinski, obrtnički i montažerski, opremanje i ostali radovi.</t>
  </si>
  <si>
    <r>
      <t xml:space="preserve">Na jediničnu cijenu stavke mora biti zaračunati faktor prema postojećim gospodarskim instrumentima na osnovu zakonskih propisa. Povrh toga izvođač mora faktorom obuhvatiti i slijedeće radove, </t>
    </r>
    <r>
      <rPr>
        <u/>
        <sz val="11"/>
        <rFont val="Calibri"/>
        <family val="2"/>
      </rPr>
      <t>koji se neće zasebno platiti, kao naknadni rad</t>
    </r>
    <r>
      <rPr>
        <sz val="11"/>
        <rFont val="Calibri"/>
        <family val="2"/>
      </rPr>
      <t>, i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</si>
</sst>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4" formatCode="_-* #,##0.00\ &quot;kn&quot;_-;\-* #,##0.00\ &quot;kn&quot;_-;_-* &quot;-&quot;??\ &quot;kn&quot;_-;_-@_-"/>
    <numFmt numFmtId="43" formatCode="_-* #,##0.00_-;\-* #,##0.00_-;_-* &quot;-&quot;??_-;_-@_-"/>
    <numFmt numFmtId="164" formatCode="_-* #,##0.00\ _k_n_-;\-* #,##0.00\ _k_n_-;_-* &quot;-&quot;??\ _k_n_-;_-@_-"/>
    <numFmt numFmtId="165" formatCode="_-* #,##0.00\ [$kn-41A]_-;\-* #,##0.00\ [$kn-41A]_-;_-* &quot;-&quot;??\ [$kn-41A]_-;_-@_-"/>
    <numFmt numFmtId="166" formatCode="#,##0.00\ &quot;kn&quot;"/>
    <numFmt numFmtId="167" formatCode="#,##0.00\ &quot;kn&quot;;[Red]#,##0.00\ &quot;kn&quot;"/>
    <numFmt numFmtId="168" formatCode="#,##0.00\ [$EUR];[Red]#,##0.00\ [$EUR]"/>
    <numFmt numFmtId="169" formatCode="0."/>
    <numFmt numFmtId="170" formatCode="&quot;D-&quot;mmm&quot;-YY&quot;;@"/>
    <numFmt numFmtId="171" formatCode="&quot;- &quot;0"/>
    <numFmt numFmtId="172" formatCode="_-* #,##0.00\ _k_n_-;\-* #,##0.00\ _k_n_-;_-* \-??\ _k_n_-;_-@_-"/>
    <numFmt numFmtId="173" formatCode="0.0"/>
    <numFmt numFmtId="174" formatCode="\A\.\I\.##&quot;.&quot;"/>
    <numFmt numFmtId="175" formatCode="@\."/>
    <numFmt numFmtId="176" formatCode="##&quot;.&quot;"/>
    <numFmt numFmtId="177" formatCode="\A\.\I\I\.##&quot;.&quot;"/>
    <numFmt numFmtId="178" formatCode="\A\.\I\I\I\.##&quot;.&quot;"/>
    <numFmt numFmtId="179" formatCode="\A\.\I\V\.##&quot;.&quot;"/>
    <numFmt numFmtId="180" formatCode="\A\.&quot;0&quot;\.##&quot;.&quot;"/>
    <numFmt numFmtId="181" formatCode="\A\.\V\.##&quot;.&quot;"/>
    <numFmt numFmtId="182" formatCode="&quot;3.&quot;##&quot;.&quot;"/>
    <numFmt numFmtId="183" formatCode="\B\.\I\I\.##&quot;.&quot;"/>
    <numFmt numFmtId="184" formatCode="\A\.\V\I\.##&quot;.&quot;"/>
    <numFmt numFmtId="185" formatCode="\A\.\V\I\I\I\.##&quot;.&quot;"/>
    <numFmt numFmtId="186" formatCode="\B\.\I\.##&quot;.&quot;"/>
    <numFmt numFmtId="187" formatCode="\A\.&quot;1.&quot;##&quot;.&quot;"/>
    <numFmt numFmtId="188" formatCode="\B\.\I\X\.##&quot;.&quot;"/>
    <numFmt numFmtId="189" formatCode="\A\.&quot;2.&quot;##&quot;.&quot;"/>
    <numFmt numFmtId="190" formatCode="\A\.&quot;3.&quot;##&quot;.&quot;"/>
    <numFmt numFmtId="191" formatCode="\A\.&quot;4.&quot;##&quot;.&quot;"/>
    <numFmt numFmtId="192" formatCode="\A\.&quot;5.&quot;##&quot;.&quot;"/>
    <numFmt numFmtId="193" formatCode="\A\.&quot;6.&quot;##&quot;.&quot;"/>
    <numFmt numFmtId="194" formatCode="\A\.&quot;7.&quot;##&quot;.&quot;"/>
    <numFmt numFmtId="195" formatCode="\A\.&quot;8.&quot;##&quot;.&quot;"/>
    <numFmt numFmtId="196" formatCode="\A\.&quot;9.&quot;##&quot;.&quot;"/>
    <numFmt numFmtId="197" formatCode="\A\.&quot;10.&quot;##&quot;.&quot;"/>
    <numFmt numFmtId="198" formatCode="\A\.&quot;11.&quot;##&quot;.&quot;"/>
    <numFmt numFmtId="199" formatCode="\A\.&quot;12.&quot;##&quot;.&quot;"/>
    <numFmt numFmtId="200" formatCode="\B\.&quot;1.&quot;##&quot;.&quot;"/>
    <numFmt numFmtId="201" formatCode="\B\.&quot;2.&quot;##&quot;.&quot;"/>
    <numFmt numFmtId="202" formatCode="\B\.&quot;3.&quot;##&quot;.&quot;"/>
    <numFmt numFmtId="203" formatCode="\C\.&quot;1.&quot;##&quot;.&quot;"/>
    <numFmt numFmtId="204" formatCode="\C\.&quot;2.&quot;##&quot;.&quot;"/>
    <numFmt numFmtId="205" formatCode="\U\.@\."/>
    <numFmt numFmtId="206" formatCode="\C\.&quot;7.&quot;##&quot;.&quot;"/>
    <numFmt numFmtId="207" formatCode="\C\.&quot;9.&quot;##&quot;.&quot;"/>
    <numFmt numFmtId="208" formatCode="\C\.&quot;11.&quot;##&quot;.&quot;"/>
    <numFmt numFmtId="209" formatCode="\C\.&quot;12.&quot;##&quot;.&quot;"/>
    <numFmt numFmtId="210" formatCode="\C\.&quot;3.&quot;##&quot;.&quot;"/>
    <numFmt numFmtId="211" formatCode="\C\.&quot;4.&quot;##&quot;.&quot;"/>
    <numFmt numFmtId="212" formatCode="\C\.&quot;5.&quot;##&quot;.&quot;"/>
    <numFmt numFmtId="213" formatCode="\C\.&quot;6.&quot;##&quot;.&quot;"/>
    <numFmt numFmtId="214" formatCode="\C\.&quot;8.&quot;##&quot;.&quot;"/>
    <numFmt numFmtId="215" formatCode="\C\.&quot;10.&quot;##&quot;.&quot;"/>
  </numFmts>
  <fonts count="167">
    <font>
      <sz val="11"/>
      <color rgb="FF000000"/>
      <name val="Calibri"/>
      <family val="2"/>
      <charset val="204"/>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family val="2"/>
    </font>
    <font>
      <b/>
      <sz val="11"/>
      <color rgb="FF000000"/>
      <name val="Calibri"/>
      <family val="2"/>
      <scheme val="minor"/>
    </font>
    <font>
      <sz val="11"/>
      <color rgb="FF000000"/>
      <name val="Calibri"/>
      <family val="2"/>
      <charset val="204"/>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sz val="11"/>
      <color indexed="8"/>
      <name val="Calibri"/>
      <family val="2"/>
    </font>
    <font>
      <sz val="10"/>
      <name val="Arial"/>
      <family val="2"/>
    </font>
    <font>
      <u/>
      <sz val="10"/>
      <color theme="10"/>
      <name val="Arial"/>
      <family val="2"/>
      <charset val="238"/>
    </font>
    <font>
      <sz val="10"/>
      <name val="MS Sans Serif"/>
      <family val="2"/>
      <charset val="238"/>
    </font>
    <font>
      <sz val="10"/>
      <color theme="1"/>
      <name val="Arial"/>
      <family val="2"/>
      <charset val="238"/>
    </font>
    <font>
      <sz val="8"/>
      <name val="Calibri"/>
      <family val="2"/>
      <charset val="204"/>
    </font>
    <font>
      <sz val="11"/>
      <color theme="1"/>
      <name val="Arial"/>
      <family val="2"/>
      <charset val="238"/>
    </font>
    <font>
      <sz val="11"/>
      <color indexed="8"/>
      <name val="Arial"/>
      <family val="2"/>
      <charset val="238"/>
    </font>
    <font>
      <i/>
      <sz val="11"/>
      <name val="Calibri"/>
      <family val="2"/>
      <scheme val="minor"/>
    </font>
    <font>
      <sz val="10"/>
      <color rgb="FF000000"/>
      <name val="Open Sans"/>
      <family val="2"/>
    </font>
    <font>
      <sz val="11"/>
      <name val="Calibri"/>
      <family val="2"/>
      <charset val="238"/>
      <scheme val="minor"/>
    </font>
    <font>
      <sz val="8"/>
      <name val="Times New Roman"/>
      <family val="1"/>
    </font>
    <font>
      <b/>
      <sz val="24"/>
      <name val="High Tower Text"/>
      <family val="1"/>
    </font>
    <font>
      <sz val="10"/>
      <name val="Times New Roman"/>
      <family val="1"/>
    </font>
    <font>
      <i/>
      <sz val="11"/>
      <name val="Times New Roman"/>
      <family val="1"/>
      <charset val="238"/>
    </font>
    <font>
      <sz val="20"/>
      <name val="Times New Roman"/>
      <family val="1"/>
      <charset val="238"/>
    </font>
    <font>
      <b/>
      <sz val="11"/>
      <name val="Times New Roman"/>
      <family val="1"/>
    </font>
    <font>
      <i/>
      <sz val="10"/>
      <name val="Arial"/>
      <family val="2"/>
      <charset val="238"/>
    </font>
    <font>
      <sz val="11"/>
      <name val="Times New Roman"/>
      <family val="1"/>
    </font>
    <font>
      <i/>
      <sz val="10"/>
      <name val="Times New Roman"/>
      <family val="1"/>
    </font>
    <font>
      <i/>
      <sz val="11"/>
      <name val="Times New Roman"/>
      <family val="1"/>
    </font>
    <font>
      <b/>
      <sz val="18"/>
      <name val="Times New Roman"/>
      <family val="1"/>
    </font>
    <font>
      <sz val="12"/>
      <name val="Times New Roman"/>
      <family val="1"/>
    </font>
    <font>
      <b/>
      <sz val="10"/>
      <name val="Arial"/>
      <family val="2"/>
    </font>
    <font>
      <sz val="8"/>
      <color indexed="10"/>
      <name val="Arial"/>
      <family val="2"/>
      <charset val="238"/>
    </font>
    <font>
      <b/>
      <sz val="10"/>
      <color indexed="10"/>
      <name val="Arial"/>
      <family val="2"/>
    </font>
    <font>
      <sz val="8"/>
      <name val="Arial"/>
      <family val="2"/>
    </font>
    <font>
      <b/>
      <sz val="8"/>
      <name val="Arial"/>
      <family val="2"/>
    </font>
    <font>
      <b/>
      <sz val="11"/>
      <name val="Arial"/>
      <family val="2"/>
    </font>
    <font>
      <sz val="8"/>
      <name val="Arial"/>
      <family val="2"/>
      <charset val="238"/>
    </font>
    <font>
      <sz val="11"/>
      <name val="Calibri"/>
      <family val="2"/>
      <charset val="238"/>
    </font>
    <font>
      <b/>
      <sz val="11"/>
      <name val="Calibri"/>
      <family val="2"/>
      <charset val="238"/>
    </font>
    <font>
      <sz val="11"/>
      <color theme="1"/>
      <name val="Calibri"/>
      <family val="2"/>
      <charset val="238"/>
    </font>
    <font>
      <b/>
      <sz val="12"/>
      <name val="Calibri"/>
      <family val="2"/>
      <charset val="238"/>
    </font>
    <font>
      <b/>
      <sz val="10"/>
      <name val="Calibri"/>
      <family val="2"/>
      <charset val="238"/>
    </font>
    <font>
      <sz val="10"/>
      <name val="Calibri"/>
      <family val="2"/>
      <charset val="238"/>
    </font>
    <font>
      <i/>
      <sz val="11"/>
      <name val="Calibri"/>
      <family val="2"/>
      <charset val="238"/>
    </font>
    <font>
      <i/>
      <sz val="10"/>
      <name val="Calibri"/>
      <family val="2"/>
      <charset val="238"/>
    </font>
    <font>
      <b/>
      <sz val="20"/>
      <name val="Calibri"/>
      <family val="2"/>
      <charset val="238"/>
    </font>
    <font>
      <sz val="20"/>
      <name val="Calibri"/>
      <family val="2"/>
      <charset val="238"/>
    </font>
    <font>
      <sz val="14"/>
      <name val="Calibri"/>
      <family val="2"/>
      <charset val="238"/>
    </font>
    <font>
      <i/>
      <sz val="12"/>
      <name val="Calibri"/>
      <family val="2"/>
      <charset val="238"/>
    </font>
    <font>
      <sz val="10"/>
      <name val="Calibri"/>
      <family val="2"/>
      <charset val="238"/>
      <scheme val="minor"/>
    </font>
    <font>
      <b/>
      <sz val="11"/>
      <color theme="1"/>
      <name val="Arial"/>
      <family val="2"/>
      <charset val="238"/>
    </font>
    <font>
      <b/>
      <sz val="11"/>
      <color theme="1"/>
      <name val="Arial"/>
      <family val="2"/>
    </font>
    <font>
      <sz val="11"/>
      <color rgb="FFFF0000"/>
      <name val="Calibri"/>
      <family val="2"/>
      <charset val="238"/>
      <scheme val="minor"/>
    </font>
    <font>
      <b/>
      <i/>
      <sz val="12"/>
      <name val="Arial"/>
      <family val="2"/>
      <charset val="238"/>
    </font>
    <font>
      <b/>
      <i/>
      <sz val="11"/>
      <name val="Arial"/>
      <family val="2"/>
      <charset val="238"/>
    </font>
    <font>
      <i/>
      <sz val="11"/>
      <name val="Arial"/>
      <family val="2"/>
    </font>
    <font>
      <sz val="11"/>
      <name val="Arial"/>
      <family val="2"/>
      <charset val="238"/>
    </font>
    <font>
      <sz val="11"/>
      <name val="Arial"/>
      <family val="2"/>
    </font>
    <font>
      <b/>
      <i/>
      <sz val="11"/>
      <color indexed="8"/>
      <name val="Arial"/>
      <family val="2"/>
      <charset val="238"/>
    </font>
    <font>
      <b/>
      <i/>
      <sz val="11"/>
      <color rgb="FFFF0000"/>
      <name val="Arial"/>
      <family val="2"/>
      <charset val="238"/>
    </font>
    <font>
      <b/>
      <sz val="11"/>
      <color indexed="8"/>
      <name val="Arial"/>
      <family val="2"/>
      <charset val="238"/>
    </font>
    <font>
      <sz val="11"/>
      <color rgb="FFFF0000"/>
      <name val="Arial"/>
      <family val="2"/>
      <charset val="238"/>
    </font>
    <font>
      <sz val="11"/>
      <color rgb="FFFF0000"/>
      <name val="Calibri"/>
      <family val="2"/>
      <charset val="238"/>
    </font>
    <font>
      <b/>
      <sz val="11"/>
      <color indexed="8"/>
      <name val="Arial"/>
      <family val="2"/>
    </font>
    <font>
      <b/>
      <sz val="11"/>
      <name val="Arial"/>
      <family val="2"/>
      <charset val="238"/>
    </font>
    <font>
      <sz val="11"/>
      <color indexed="8"/>
      <name val="Arial"/>
      <family val="2"/>
    </font>
    <font>
      <sz val="11"/>
      <color theme="1"/>
      <name val="Calibri"/>
      <family val="2"/>
      <scheme val="minor"/>
    </font>
    <font>
      <sz val="11"/>
      <color rgb="FFFF0000"/>
      <name val="Arial"/>
      <family val="2"/>
    </font>
    <font>
      <sz val="10"/>
      <color rgb="FFFF0000"/>
      <name val="Arial"/>
      <family val="2"/>
      <charset val="238"/>
    </font>
    <font>
      <b/>
      <i/>
      <sz val="12"/>
      <color rgb="FFFF0000"/>
      <name val="Arial"/>
      <family val="2"/>
      <charset val="238"/>
    </font>
    <font>
      <vertAlign val="superscript"/>
      <sz val="11"/>
      <name val="Arial"/>
      <family val="2"/>
    </font>
    <font>
      <vertAlign val="superscript"/>
      <sz val="11"/>
      <name val="Arial"/>
      <family val="2"/>
      <charset val="238"/>
    </font>
    <font>
      <vertAlign val="superscript"/>
      <sz val="11"/>
      <color rgb="FF000000"/>
      <name val="Arial"/>
      <family val="2"/>
    </font>
    <font>
      <sz val="10"/>
      <color indexed="10"/>
      <name val="Calibri"/>
      <family val="2"/>
      <charset val="238"/>
    </font>
    <font>
      <sz val="10"/>
      <color theme="1"/>
      <name val="Calibri"/>
      <family val="2"/>
      <charset val="238"/>
      <scheme val="minor"/>
    </font>
    <font>
      <b/>
      <sz val="10"/>
      <name val="Calibri"/>
      <family val="2"/>
      <charset val="238"/>
      <scheme val="minor"/>
    </font>
    <font>
      <sz val="10"/>
      <color rgb="FFFF0000"/>
      <name val="Calibri"/>
      <family val="2"/>
      <charset val="238"/>
    </font>
    <font>
      <sz val="10"/>
      <color rgb="FF000000"/>
      <name val="Calibri"/>
      <family val="2"/>
      <charset val="238"/>
    </font>
    <font>
      <i/>
      <sz val="10"/>
      <name val="Calibri"/>
      <family val="2"/>
      <charset val="238"/>
      <scheme val="minor"/>
    </font>
    <font>
      <b/>
      <sz val="10"/>
      <name val="Arial"/>
      <family val="2"/>
      <charset val="238"/>
    </font>
    <font>
      <sz val="6"/>
      <color theme="0" tint="-0.499984740745262"/>
      <name val="Arial"/>
      <family val="2"/>
      <charset val="238"/>
    </font>
    <font>
      <b/>
      <sz val="8"/>
      <name val="Arial"/>
      <family val="2"/>
      <charset val="238"/>
    </font>
    <font>
      <b/>
      <sz val="14"/>
      <name val="Arial"/>
      <family val="2"/>
      <charset val="238"/>
    </font>
    <font>
      <sz val="14"/>
      <name val="Arial"/>
      <family val="2"/>
      <charset val="238"/>
    </font>
    <font>
      <b/>
      <sz val="12"/>
      <name val="Arial"/>
      <family val="2"/>
      <charset val="238"/>
    </font>
    <font>
      <sz val="12"/>
      <name val="Arial"/>
      <family val="2"/>
      <charset val="238"/>
    </font>
    <font>
      <b/>
      <sz val="9"/>
      <name val="Arial"/>
      <family val="2"/>
      <charset val="238"/>
    </font>
    <font>
      <sz val="9"/>
      <name val="Arial"/>
      <family val="2"/>
      <charset val="238"/>
    </font>
    <font>
      <sz val="12"/>
      <name val="CRO_Swiss_Light-Normal"/>
      <charset val="238"/>
    </font>
    <font>
      <b/>
      <sz val="10"/>
      <name val="Arial Narrow"/>
      <family val="2"/>
      <charset val="238"/>
    </font>
    <font>
      <sz val="10"/>
      <name val="Arial Narrow"/>
      <family val="2"/>
      <charset val="238"/>
    </font>
    <font>
      <sz val="8"/>
      <color rgb="FFFF0000"/>
      <name val="Arial"/>
      <family val="2"/>
      <charset val="238"/>
    </font>
    <font>
      <sz val="10"/>
      <name val="Helv"/>
    </font>
    <font>
      <sz val="10"/>
      <color indexed="10"/>
      <name val="Arial Narrow"/>
      <family val="2"/>
      <charset val="238"/>
    </font>
    <font>
      <b/>
      <sz val="10"/>
      <color rgb="FF7030A0"/>
      <name val="Arial"/>
      <family val="2"/>
      <charset val="238"/>
    </font>
    <font>
      <sz val="10"/>
      <color rgb="FF7030A0"/>
      <name val="Arial"/>
      <family val="2"/>
      <charset val="238"/>
    </font>
    <font>
      <b/>
      <sz val="8"/>
      <color rgb="FFFF0000"/>
      <name val="Arial"/>
      <family val="2"/>
      <charset val="238"/>
    </font>
    <font>
      <i/>
      <sz val="9"/>
      <name val="Arial"/>
      <family val="2"/>
      <charset val="238"/>
    </font>
    <font>
      <b/>
      <sz val="9"/>
      <name val="Arial Black"/>
      <family val="2"/>
      <charset val="238"/>
    </font>
    <font>
      <sz val="10"/>
      <name val="Calibri"/>
      <family val="2"/>
      <scheme val="minor"/>
    </font>
    <font>
      <sz val="11"/>
      <name val="Arial Narrow"/>
      <family val="2"/>
    </font>
    <font>
      <b/>
      <sz val="8"/>
      <color theme="0" tint="-0.499984740745262"/>
      <name val="Arial"/>
      <family val="2"/>
    </font>
    <font>
      <sz val="8"/>
      <color rgb="FF0070C0"/>
      <name val="Arial"/>
      <family val="2"/>
      <charset val="238"/>
    </font>
    <font>
      <u/>
      <sz val="8"/>
      <name val="Arial"/>
      <family val="2"/>
    </font>
    <font>
      <b/>
      <u/>
      <sz val="10"/>
      <name val="Arial"/>
      <family val="2"/>
    </font>
    <font>
      <b/>
      <sz val="8"/>
      <color rgb="FF808080"/>
      <name val="Arial"/>
      <family val="2"/>
    </font>
    <font>
      <sz val="9"/>
      <name val="Arial"/>
      <family val="2"/>
    </font>
    <font>
      <b/>
      <u/>
      <sz val="9"/>
      <name val="Arial"/>
      <family val="2"/>
      <charset val="238"/>
    </font>
    <font>
      <u/>
      <sz val="8"/>
      <name val="Arial"/>
      <family val="2"/>
      <charset val="238"/>
    </font>
    <font>
      <b/>
      <sz val="10"/>
      <color rgb="FF000000"/>
      <name val="Arial"/>
      <family val="2"/>
    </font>
    <font>
      <b/>
      <sz val="8"/>
      <color rgb="FF000000"/>
      <name val="Arial"/>
      <family val="2"/>
    </font>
    <font>
      <sz val="8"/>
      <color rgb="FF000000"/>
      <name val="Arial"/>
      <family val="2"/>
    </font>
    <font>
      <b/>
      <sz val="11"/>
      <color rgb="FFFF0000"/>
      <name val="Arial"/>
      <family val="2"/>
    </font>
    <font>
      <sz val="10"/>
      <color indexed="8"/>
      <name val="Calibri"/>
      <family val="2"/>
      <scheme val="minor"/>
    </font>
    <font>
      <sz val="10"/>
      <color rgb="FFFF0000"/>
      <name val="Calibri"/>
      <family val="2"/>
      <scheme val="minor"/>
    </font>
    <font>
      <b/>
      <i/>
      <sz val="10"/>
      <name val="Calibri"/>
      <family val="2"/>
      <scheme val="minor"/>
    </font>
    <font>
      <b/>
      <sz val="10"/>
      <color theme="1"/>
      <name val="Calibri"/>
      <family val="2"/>
      <charset val="238"/>
      <scheme val="minor"/>
    </font>
    <font>
      <b/>
      <i/>
      <sz val="11"/>
      <name val="Calibri"/>
      <family val="2"/>
      <scheme val="minor"/>
    </font>
    <font>
      <sz val="8"/>
      <name val="Calibri"/>
      <family val="2"/>
      <scheme val="minor"/>
    </font>
    <font>
      <sz val="8"/>
      <color indexed="8"/>
      <name val="Calibri"/>
      <family val="2"/>
      <scheme val="minor"/>
    </font>
    <font>
      <sz val="8"/>
      <name val="Arial Narrow"/>
      <family val="2"/>
      <charset val="238"/>
    </font>
    <font>
      <sz val="12"/>
      <color rgb="FFFF0000"/>
      <name val="Arial"/>
      <family val="2"/>
      <charset val="238"/>
    </font>
    <font>
      <sz val="9"/>
      <color rgb="FFFF0000"/>
      <name val="Arial"/>
      <family val="2"/>
      <charset val="238"/>
    </font>
    <font>
      <sz val="10"/>
      <color rgb="FFFF0000"/>
      <name val="Arial Narrow"/>
      <family val="2"/>
      <charset val="238"/>
    </font>
    <font>
      <sz val="8"/>
      <name val="Calibri"/>
      <family val="2"/>
    </font>
    <font>
      <sz val="8"/>
      <color rgb="FFFF0000"/>
      <name val="Arial"/>
      <family val="2"/>
    </font>
    <font>
      <sz val="8"/>
      <color rgb="FFFF0000"/>
      <name val="Calibri"/>
      <family val="2"/>
      <scheme val="minor"/>
    </font>
    <font>
      <sz val="11"/>
      <color rgb="FFFF0000"/>
      <name val="Arial Narrow"/>
      <family val="2"/>
    </font>
    <font>
      <sz val="14"/>
      <color rgb="FFFF0000"/>
      <name val="Arial"/>
      <family val="2"/>
      <charset val="238"/>
    </font>
    <font>
      <sz val="11"/>
      <color rgb="FFFF0000"/>
      <name val="Calibri"/>
      <family val="2"/>
      <scheme val="minor"/>
    </font>
    <font>
      <b/>
      <sz val="11"/>
      <color rgb="FF000000"/>
      <name val="Calibri"/>
      <family val="2"/>
    </font>
    <font>
      <sz val="11"/>
      <color rgb="FF00B050"/>
      <name val="Calibri"/>
      <family val="2"/>
      <scheme val="minor"/>
    </font>
    <font>
      <b/>
      <sz val="8"/>
      <color rgb="FF00B050"/>
      <name val="Arial"/>
      <family val="2"/>
      <charset val="238"/>
    </font>
    <font>
      <sz val="10"/>
      <color rgb="FF00B050"/>
      <name val="Arial"/>
      <family val="2"/>
      <charset val="238"/>
    </font>
    <font>
      <b/>
      <sz val="10"/>
      <color rgb="FF00B050"/>
      <name val="Arial"/>
      <family val="2"/>
      <charset val="238"/>
    </font>
    <font>
      <sz val="8"/>
      <color rgb="FF00B050"/>
      <name val="Arial"/>
      <family val="2"/>
      <charset val="238"/>
    </font>
    <font>
      <b/>
      <sz val="9"/>
      <color rgb="FF00B050"/>
      <name val="Arial"/>
      <family val="2"/>
      <charset val="238"/>
    </font>
    <font>
      <b/>
      <sz val="10"/>
      <color rgb="FF00B050"/>
      <name val="Arial Narrow"/>
      <family val="2"/>
      <charset val="238"/>
    </font>
    <font>
      <sz val="10"/>
      <color rgb="FF00B050"/>
      <name val="Arial Narrow"/>
      <family val="2"/>
      <charset val="238"/>
    </font>
    <font>
      <b/>
      <sz val="10"/>
      <color rgb="FF00B050"/>
      <name val="Arial"/>
      <family val="2"/>
    </font>
    <font>
      <sz val="12"/>
      <color rgb="FF00B050"/>
      <name val="Arial"/>
      <family val="2"/>
      <charset val="238"/>
    </font>
    <font>
      <b/>
      <sz val="11"/>
      <color rgb="FF00B050"/>
      <name val="Arial"/>
      <family val="2"/>
    </font>
    <font>
      <b/>
      <sz val="11"/>
      <color rgb="FF00B050"/>
      <name val="Calibri"/>
      <family val="2"/>
      <scheme val="minor"/>
    </font>
    <font>
      <b/>
      <i/>
      <sz val="7"/>
      <color rgb="FF00B050"/>
      <name val="Arial"/>
      <family val="2"/>
      <charset val="238"/>
    </font>
    <font>
      <sz val="11"/>
      <color rgb="FF00B050"/>
      <name val="Arial"/>
      <family val="2"/>
    </font>
    <font>
      <sz val="11"/>
      <color rgb="FF00B050"/>
      <name val="Arial"/>
      <family val="2"/>
      <charset val="238"/>
    </font>
    <font>
      <b/>
      <sz val="11"/>
      <color rgb="FF00B050"/>
      <name val="Calibri"/>
      <family val="2"/>
    </font>
    <font>
      <b/>
      <sz val="11"/>
      <name val="High Tower Text"/>
      <family val="1"/>
    </font>
    <font>
      <sz val="11"/>
      <name val="Times New Roman"/>
      <family val="1"/>
      <charset val="238"/>
    </font>
    <font>
      <sz val="12"/>
      <name val="Calibri"/>
      <family val="2"/>
      <charset val="238"/>
    </font>
    <font>
      <i/>
      <sz val="11"/>
      <name val="Arial"/>
      <family val="2"/>
      <charset val="238"/>
    </font>
    <font>
      <i/>
      <sz val="12"/>
      <name val="Times New Roman"/>
      <family val="1"/>
    </font>
    <font>
      <b/>
      <sz val="12"/>
      <name val="Calibri"/>
      <family val="2"/>
    </font>
    <font>
      <b/>
      <sz val="11"/>
      <name val="Calibri"/>
      <family val="2"/>
    </font>
    <font>
      <b/>
      <sz val="9"/>
      <name val="Arial"/>
      <family val="2"/>
    </font>
    <font>
      <sz val="6"/>
      <name val="Arial"/>
      <family val="2"/>
      <charset val="238"/>
    </font>
    <font>
      <b/>
      <i/>
      <sz val="11"/>
      <name val="Arial"/>
      <family val="2"/>
    </font>
    <font>
      <sz val="11"/>
      <name val="Calibri"/>
      <family val="2"/>
    </font>
    <font>
      <sz val="11"/>
      <color rgb="FFFF0000"/>
      <name val="Calibri"/>
      <family val="2"/>
    </font>
    <font>
      <u/>
      <sz val="11"/>
      <name val="Calibri"/>
      <family val="2"/>
    </font>
  </fonts>
  <fills count="12">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
      <patternFill patternType="solid">
        <fgColor theme="4" tint="0.59999389629810485"/>
        <bgColor indexed="31"/>
      </patternFill>
    </fill>
    <fill>
      <patternFill patternType="solid">
        <fgColor theme="0"/>
        <bgColor rgb="FF000000"/>
      </patternFill>
    </fill>
    <fill>
      <patternFill patternType="solid">
        <fgColor theme="0"/>
        <bgColor indexed="64"/>
      </patternFill>
    </fill>
  </fills>
  <borders count="70">
    <border>
      <left/>
      <right/>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top style="dotted">
        <color indexed="64"/>
      </top>
      <bottom style="dotted">
        <color indexed="64"/>
      </bottom>
      <diagonal/>
    </border>
    <border>
      <left/>
      <right/>
      <top/>
      <bottom style="medium">
        <color indexed="64"/>
      </bottom>
      <diagonal/>
    </border>
    <border>
      <left/>
      <right/>
      <top style="medium">
        <color indexed="64"/>
      </top>
      <bottom/>
      <diagonal/>
    </border>
    <border>
      <left/>
      <right style="thin">
        <color rgb="FF000000"/>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bottom style="medium">
        <color indexed="64"/>
      </bottom>
      <diagonal/>
    </border>
    <border>
      <left style="thin">
        <color indexed="64"/>
      </left>
      <right style="dotted">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style="thin">
        <color indexed="64"/>
      </top>
      <bottom style="thin">
        <color theme="0" tint="-0.499984740745262"/>
      </bottom>
      <diagonal/>
    </border>
    <border>
      <left style="hair">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53">
    <xf numFmtId="0" fontId="0" fillId="0" borderId="0"/>
    <xf numFmtId="0" fontId="3" fillId="0" borderId="1"/>
    <xf numFmtId="44" fontId="4" fillId="0" borderId="1" applyFont="0" applyFill="0" applyBorder="0" applyAlignment="0" applyProtection="0"/>
    <xf numFmtId="0" fontId="4" fillId="0" borderId="1"/>
    <xf numFmtId="0" fontId="2" fillId="0" borderId="1"/>
    <xf numFmtId="44" fontId="4" fillId="0" borderId="1" applyFont="0" applyFill="0" applyBorder="0" applyAlignment="0" applyProtection="0"/>
    <xf numFmtId="0" fontId="1" fillId="0" borderId="1"/>
    <xf numFmtId="44" fontId="4" fillId="0" borderId="1" applyFont="0" applyFill="0" applyBorder="0" applyAlignment="0" applyProtection="0"/>
    <xf numFmtId="0" fontId="5" fillId="0" borderId="1"/>
    <xf numFmtId="164" fontId="5" fillId="0" borderId="1" applyFont="0" applyFill="0" applyBorder="0" applyAlignment="0" applyProtection="0"/>
    <xf numFmtId="0" fontId="6" fillId="0" borderId="1"/>
    <xf numFmtId="164" fontId="6" fillId="0" borderId="1" applyFont="0" applyFill="0" applyBorder="0" applyAlignment="0" applyProtection="0"/>
    <xf numFmtId="43" fontId="8" fillId="0" borderId="0" applyFont="0" applyFill="0" applyBorder="0" applyAlignment="0" applyProtection="0"/>
    <xf numFmtId="0" fontId="15" fillId="0" borderId="1"/>
    <xf numFmtId="164" fontId="15" fillId="0" borderId="1" applyFont="0" applyFill="0" applyBorder="0" applyAlignment="0" applyProtection="0"/>
    <xf numFmtId="164" fontId="15" fillId="0" borderId="1" applyFont="0" applyFill="0" applyBorder="0" applyAlignment="0" applyProtection="0"/>
    <xf numFmtId="168" fontId="16" fillId="0" borderId="1" applyNumberFormat="0" applyFill="0" applyBorder="0" applyAlignment="0" applyProtection="0"/>
    <xf numFmtId="168" fontId="15" fillId="0" borderId="1"/>
    <xf numFmtId="0" fontId="5" fillId="0" borderId="1"/>
    <xf numFmtId="168" fontId="15" fillId="0" borderId="1"/>
    <xf numFmtId="168" fontId="5" fillId="0" borderId="1"/>
    <xf numFmtId="168" fontId="5" fillId="0" borderId="1"/>
    <xf numFmtId="0" fontId="5" fillId="0" borderId="1"/>
    <xf numFmtId="0" fontId="5" fillId="0" borderId="1"/>
    <xf numFmtId="0" fontId="14" fillId="0" borderId="1"/>
    <xf numFmtId="0" fontId="5" fillId="0" borderId="1" applyProtection="0"/>
    <xf numFmtId="0" fontId="17" fillId="0" borderId="1"/>
    <xf numFmtId="0" fontId="5" fillId="0" borderId="1" applyProtection="0"/>
    <xf numFmtId="0" fontId="18" fillId="0" borderId="1"/>
    <xf numFmtId="0" fontId="18" fillId="0" borderId="1"/>
    <xf numFmtId="0" fontId="5" fillId="0" borderId="1"/>
    <xf numFmtId="0" fontId="8" fillId="0" borderId="1"/>
    <xf numFmtId="170" fontId="14" fillId="0" borderId="1"/>
    <xf numFmtId="0" fontId="17" fillId="0" borderId="1"/>
    <xf numFmtId="0" fontId="23" fillId="0" borderId="1"/>
    <xf numFmtId="0" fontId="5" fillId="0" borderId="1"/>
    <xf numFmtId="0" fontId="8" fillId="0" borderId="1"/>
    <xf numFmtId="0" fontId="8" fillId="0" borderId="1"/>
    <xf numFmtId="0" fontId="1" fillId="0" borderId="1"/>
    <xf numFmtId="0" fontId="1" fillId="0" borderId="1"/>
    <xf numFmtId="0" fontId="4" fillId="0" borderId="1"/>
    <xf numFmtId="172" fontId="4" fillId="0" borderId="1" applyFill="0" applyBorder="0" applyAlignment="0" applyProtection="0"/>
    <xf numFmtId="0" fontId="73" fillId="0" borderId="1"/>
    <xf numFmtId="164" fontId="1" fillId="0" borderId="1" applyFont="0" applyFill="0" applyBorder="0" applyAlignment="0" applyProtection="0"/>
    <xf numFmtId="0" fontId="5" fillId="0" borderId="1">
      <alignment vertical="center"/>
    </xf>
    <xf numFmtId="0" fontId="6" fillId="0" borderId="1"/>
    <xf numFmtId="0" fontId="5" fillId="0" borderId="1"/>
    <xf numFmtId="0" fontId="5" fillId="0" borderId="1"/>
    <xf numFmtId="0" fontId="95" fillId="0" borderId="1"/>
    <xf numFmtId="0" fontId="5" fillId="0" borderId="1"/>
    <xf numFmtId="0" fontId="99" fillId="0" borderId="1"/>
    <xf numFmtId="0" fontId="5" fillId="0" borderId="1"/>
    <xf numFmtId="9" fontId="8" fillId="0" borderId="0" applyFont="0" applyFill="0" applyBorder="0" applyAlignment="0" applyProtection="0"/>
  </cellStyleXfs>
  <cellXfs count="1711">
    <xf numFmtId="0" fontId="0" fillId="0" borderId="0" xfId="0"/>
    <xf numFmtId="0" fontId="9" fillId="0" borderId="14"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165" fontId="9" fillId="0" borderId="9" xfId="0" applyNumberFormat="1" applyFont="1" applyBorder="1" applyAlignment="1" applyProtection="1">
      <alignment horizontal="center" wrapText="1"/>
      <protection locked="0"/>
    </xf>
    <xf numFmtId="0" fontId="7" fillId="2" borderId="3" xfId="0" applyFont="1" applyFill="1" applyBorder="1" applyAlignment="1" applyProtection="1">
      <alignment horizontal="center" vertical="center" wrapText="1"/>
    </xf>
    <xf numFmtId="165" fontId="9" fillId="0" borderId="14" xfId="0" applyNumberFormat="1" applyFont="1" applyBorder="1" applyAlignment="1" applyProtection="1">
      <alignment horizontal="center" wrapText="1"/>
      <protection locked="0"/>
    </xf>
    <xf numFmtId="0" fontId="7" fillId="0" borderId="9" xfId="0" applyFont="1" applyFill="1" applyBorder="1" applyAlignment="1" applyProtection="1">
      <alignment horizontal="center" vertical="top" wrapText="1"/>
    </xf>
    <xf numFmtId="2" fontId="9" fillId="0" borderId="14" xfId="0" applyNumberFormat="1" applyFont="1" applyBorder="1" applyAlignment="1" applyProtection="1">
      <alignment horizontal="center" wrapText="1"/>
    </xf>
    <xf numFmtId="0" fontId="9" fillId="0" borderId="9" xfId="0" applyFont="1" applyBorder="1" applyAlignment="1" applyProtection="1">
      <alignment horizontal="center" wrapText="1"/>
      <protection locked="0"/>
    </xf>
    <xf numFmtId="0" fontId="7" fillId="0" borderId="29" xfId="0" applyFont="1" applyFill="1" applyBorder="1" applyAlignment="1" applyProtection="1">
      <alignment horizontal="center" vertical="center" wrapText="1"/>
    </xf>
    <xf numFmtId="0" fontId="9" fillId="0" borderId="14" xfId="0" applyFont="1" applyBorder="1" applyAlignment="1" applyProtection="1">
      <alignment horizontal="center" wrapText="1"/>
    </xf>
    <xf numFmtId="0" fontId="9" fillId="0" borderId="15" xfId="0" applyFont="1" applyFill="1" applyBorder="1" applyAlignment="1" applyProtection="1">
      <alignment horizontal="left" vertical="center" wrapText="1"/>
    </xf>
    <xf numFmtId="0" fontId="9" fillId="0" borderId="15" xfId="0" applyFont="1" applyBorder="1" applyAlignment="1" applyProtection="1">
      <alignment horizontal="center" wrapText="1"/>
    </xf>
    <xf numFmtId="0" fontId="7" fillId="2" borderId="2"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15" xfId="0" applyFont="1" applyFill="1" applyBorder="1" applyAlignment="1" applyProtection="1">
      <alignment horizontal="center" vertical="top" wrapText="1"/>
    </xf>
    <xf numFmtId="2" fontId="9" fillId="0" borderId="15" xfId="0" applyNumberFormat="1" applyFont="1" applyBorder="1" applyAlignment="1" applyProtection="1">
      <alignment horizontal="center" wrapText="1"/>
    </xf>
    <xf numFmtId="0" fontId="7" fillId="0" borderId="24" xfId="0" applyFont="1" applyFill="1" applyBorder="1" applyAlignment="1" applyProtection="1">
      <alignment horizontal="center" vertical="center" wrapText="1"/>
    </xf>
    <xf numFmtId="0" fontId="25" fillId="0" borderId="1" xfId="35" applyFont="1" applyAlignment="1">
      <alignment vertical="top"/>
    </xf>
    <xf numFmtId="0" fontId="26" fillId="0" borderId="1" xfId="35" applyFont="1" applyAlignment="1">
      <alignment vertical="center"/>
    </xf>
    <xf numFmtId="0" fontId="27" fillId="0" borderId="1" xfId="35" applyFont="1"/>
    <xf numFmtId="0" fontId="27" fillId="0" borderId="1" xfId="35" applyFont="1" applyAlignment="1">
      <alignment horizontal="right"/>
    </xf>
    <xf numFmtId="0" fontId="25" fillId="0" borderId="1" xfId="35" applyFont="1" applyAlignment="1">
      <alignment horizontal="center" vertical="center"/>
    </xf>
    <xf numFmtId="0" fontId="25" fillId="0" borderId="1" xfId="35" applyFont="1" applyAlignment="1">
      <alignment vertical="center"/>
    </xf>
    <xf numFmtId="0" fontId="5" fillId="0" borderId="1" xfId="35"/>
    <xf numFmtId="0" fontId="28" fillId="0" borderId="1" xfId="35" applyFont="1" applyAlignment="1">
      <alignment horizontal="left"/>
    </xf>
    <xf numFmtId="0" fontId="29" fillId="0" borderId="1" xfId="35" applyFont="1" applyAlignment="1">
      <alignment horizontal="center"/>
    </xf>
    <xf numFmtId="0" fontId="27" fillId="0" borderId="1" xfId="35" applyFont="1" applyAlignment="1">
      <alignment wrapText="1"/>
    </xf>
    <xf numFmtId="0" fontId="27" fillId="0" borderId="1" xfId="35" applyFont="1" applyAlignment="1">
      <alignment horizontal="center"/>
    </xf>
    <xf numFmtId="0" fontId="30" fillId="0" borderId="1" xfId="35" applyFont="1"/>
    <xf numFmtId="0" fontId="31" fillId="0" borderId="1" xfId="35" applyFont="1" applyAlignment="1"/>
    <xf numFmtId="0" fontId="33" fillId="0" borderId="1" xfId="35" applyFont="1"/>
    <xf numFmtId="0" fontId="33" fillId="0" borderId="1" xfId="35" applyFont="1" applyAlignment="1">
      <alignment horizontal="center"/>
    </xf>
    <xf numFmtId="0" fontId="34" fillId="0" borderId="1" xfId="35" applyFont="1" applyAlignment="1"/>
    <xf numFmtId="0" fontId="35" fillId="0" borderId="1" xfId="35" applyFont="1" applyAlignment="1">
      <alignment horizontal="center"/>
    </xf>
    <xf numFmtId="0" fontId="5" fillId="0" borderId="1" xfId="35" applyAlignment="1"/>
    <xf numFmtId="0" fontId="5" fillId="0" borderId="1" xfId="35" applyAlignment="1">
      <alignment horizontal="center"/>
    </xf>
    <xf numFmtId="0" fontId="25" fillId="0" borderId="1" xfId="35" applyFont="1" applyAlignment="1">
      <alignment horizontal="justify" vertical="center"/>
    </xf>
    <xf numFmtId="0" fontId="25" fillId="0" borderId="1" xfId="35" applyFont="1" applyAlignment="1">
      <alignment horizontal="right" vertical="center"/>
    </xf>
    <xf numFmtId="0" fontId="36" fillId="0" borderId="1" xfId="35" applyFont="1"/>
    <xf numFmtId="0" fontId="36" fillId="0" borderId="1" xfId="35" applyFont="1" applyAlignment="1">
      <alignment horizontal="center"/>
    </xf>
    <xf numFmtId="0" fontId="5" fillId="0" borderId="1" xfId="35" applyAlignment="1">
      <alignment horizontal="right"/>
    </xf>
    <xf numFmtId="0" fontId="37" fillId="0" borderId="1" xfId="0" applyNumberFormat="1" applyFont="1" applyBorder="1" applyAlignment="1" applyProtection="1">
      <alignment horizontal="left" vertical="top"/>
    </xf>
    <xf numFmtId="0" fontId="6" fillId="0" borderId="1" xfId="0" applyFont="1" applyFill="1" applyBorder="1" applyAlignment="1" applyProtection="1">
      <alignment horizontal="center"/>
    </xf>
    <xf numFmtId="3" fontId="6" fillId="0" borderId="1" xfId="0" applyNumberFormat="1" applyFont="1" applyFill="1" applyBorder="1" applyAlignment="1" applyProtection="1">
      <alignment horizontal="right"/>
    </xf>
    <xf numFmtId="4" fontId="6" fillId="0" borderId="1" xfId="0" applyNumberFormat="1" applyFont="1" applyFill="1" applyBorder="1" applyAlignment="1" applyProtection="1">
      <alignment horizontal="right"/>
    </xf>
    <xf numFmtId="0" fontId="39" fillId="0" borderId="1" xfId="0" applyNumberFormat="1" applyFont="1" applyBorder="1" applyAlignment="1" applyProtection="1">
      <alignment horizontal="left" vertical="top"/>
    </xf>
    <xf numFmtId="49" fontId="37" fillId="0" borderId="1" xfId="0" applyNumberFormat="1" applyFont="1" applyBorder="1" applyAlignment="1" applyProtection="1">
      <alignment horizontal="left" vertical="top"/>
    </xf>
    <xf numFmtId="0" fontId="6" fillId="0" borderId="1" xfId="0" applyNumberFormat="1" applyFont="1" applyFill="1" applyBorder="1" applyAlignment="1" applyProtection="1">
      <alignment horizontal="center" wrapText="1"/>
    </xf>
    <xf numFmtId="3" fontId="6" fillId="0" borderId="1" xfId="0" applyNumberFormat="1" applyFont="1" applyFill="1" applyBorder="1" applyAlignment="1" applyProtection="1">
      <alignment horizontal="right" wrapText="1"/>
    </xf>
    <xf numFmtId="49" fontId="6" fillId="0" borderId="1" xfId="0" applyNumberFormat="1" applyFont="1" applyBorder="1" applyAlignment="1" applyProtection="1">
      <alignment horizontal="left" vertical="top"/>
    </xf>
    <xf numFmtId="3" fontId="6" fillId="0" borderId="1" xfId="2" applyNumberFormat="1" applyFont="1" applyFill="1" applyBorder="1" applyAlignment="1" applyProtection="1">
      <alignment horizontal="right" wrapText="1"/>
    </xf>
    <xf numFmtId="49" fontId="41" fillId="0" borderId="1" xfId="0" applyNumberFormat="1" applyFont="1" applyBorder="1" applyAlignment="1" applyProtection="1">
      <alignment horizontal="left" vertical="top"/>
    </xf>
    <xf numFmtId="0" fontId="40" fillId="0" borderId="1" xfId="0" applyNumberFormat="1" applyFont="1" applyFill="1" applyBorder="1" applyAlignment="1" applyProtection="1">
      <alignment horizontal="center" wrapText="1"/>
    </xf>
    <xf numFmtId="3" fontId="40" fillId="0" borderId="1" xfId="2" applyNumberFormat="1" applyFont="1" applyFill="1" applyBorder="1" applyAlignment="1" applyProtection="1">
      <alignment horizontal="right" wrapText="1"/>
    </xf>
    <xf numFmtId="4" fontId="40" fillId="0" borderId="1" xfId="0" applyNumberFormat="1" applyFont="1" applyFill="1" applyBorder="1" applyAlignment="1" applyProtection="1">
      <alignment horizontal="right"/>
    </xf>
    <xf numFmtId="49" fontId="42" fillId="0" borderId="1" xfId="0" applyNumberFormat="1" applyFont="1" applyBorder="1" applyAlignment="1" applyProtection="1">
      <alignment horizontal="right" vertical="top"/>
    </xf>
    <xf numFmtId="0" fontId="42" fillId="0" borderId="1" xfId="0" applyNumberFormat="1" applyFont="1" applyFill="1" applyBorder="1" applyAlignment="1" applyProtection="1">
      <alignment horizontal="left" vertical="top"/>
    </xf>
    <xf numFmtId="0" fontId="6" fillId="0" borderId="1" xfId="0" applyFont="1" applyFill="1" applyBorder="1" applyAlignment="1" applyProtection="1">
      <alignment horizontal="left" wrapText="1"/>
    </xf>
    <xf numFmtId="49" fontId="37" fillId="0" borderId="1" xfId="0" applyNumberFormat="1" applyFont="1" applyBorder="1" applyAlignment="1" applyProtection="1">
      <alignment horizontal="right" vertical="top"/>
    </xf>
    <xf numFmtId="4" fontId="6" fillId="0" borderId="1" xfId="0" applyNumberFormat="1" applyFont="1" applyBorder="1" applyAlignment="1" applyProtection="1">
      <alignment horizontal="right" wrapText="1"/>
    </xf>
    <xf numFmtId="49" fontId="41" fillId="0" borderId="1" xfId="0" applyNumberFormat="1" applyFont="1" applyBorder="1" applyAlignment="1" applyProtection="1">
      <alignment horizontal="left"/>
    </xf>
    <xf numFmtId="0" fontId="43" fillId="0" borderId="1" xfId="0" applyFont="1" applyFill="1" applyBorder="1" applyAlignment="1" applyProtection="1">
      <alignment horizontal="left"/>
    </xf>
    <xf numFmtId="3" fontId="40" fillId="0" borderId="1" xfId="0" applyNumberFormat="1" applyFont="1" applyFill="1" applyBorder="1" applyAlignment="1" applyProtection="1">
      <alignment horizontal="right"/>
    </xf>
    <xf numFmtId="0" fontId="9" fillId="0" borderId="9" xfId="0" applyFont="1" applyFill="1" applyBorder="1" applyAlignment="1" applyProtection="1">
      <alignment horizontal="center" wrapText="1"/>
    </xf>
    <xf numFmtId="0" fontId="7" fillId="2" borderId="3" xfId="0" applyFont="1" applyFill="1" applyBorder="1" applyAlignment="1" applyProtection="1">
      <alignment horizontal="left" vertical="center" wrapText="1"/>
    </xf>
    <xf numFmtId="0" fontId="45" fillId="0" borderId="1" xfId="35" applyFont="1"/>
    <xf numFmtId="0" fontId="47" fillId="0" borderId="1" xfId="35" applyFont="1"/>
    <xf numFmtId="0" fontId="55" fillId="0" borderId="1" xfId="35" applyFont="1"/>
    <xf numFmtId="0" fontId="47" fillId="0" borderId="1" xfId="35" applyFont="1" applyAlignment="1">
      <alignment horizontal="right"/>
    </xf>
    <xf numFmtId="0" fontId="55" fillId="0" borderId="1" xfId="35" applyFont="1" applyAlignment="1">
      <alignment horizontal="right"/>
    </xf>
    <xf numFmtId="0" fontId="7" fillId="0" borderId="1" xfId="37" applyFont="1" applyAlignment="1" applyProtection="1">
      <alignment horizontal="center" vertical="center" wrapText="1"/>
      <protection locked="0"/>
    </xf>
    <xf numFmtId="0" fontId="12" fillId="0" borderId="52" xfId="38" applyFont="1" applyBorder="1" applyAlignment="1">
      <alignment vertical="top"/>
    </xf>
    <xf numFmtId="0" fontId="11" fillId="0" borderId="13" xfId="38" applyFont="1" applyBorder="1" applyAlignment="1">
      <alignment vertical="top" wrapText="1"/>
    </xf>
    <xf numFmtId="164" fontId="11" fillId="0" borderId="13" xfId="38" applyNumberFormat="1" applyFont="1" applyBorder="1" applyAlignment="1">
      <alignment horizontal="center"/>
    </xf>
    <xf numFmtId="164" fontId="10" fillId="0" borderId="13" xfId="38" applyNumberFormat="1" applyFont="1" applyBorder="1" applyAlignment="1">
      <alignment horizontal="center"/>
    </xf>
    <xf numFmtId="164" fontId="9" fillId="0" borderId="13" xfId="37" applyNumberFormat="1" applyFont="1" applyBorder="1" applyAlignment="1" applyProtection="1">
      <alignment horizontal="center" vertical="center" wrapText="1"/>
      <protection locked="0"/>
    </xf>
    <xf numFmtId="165" fontId="9" fillId="0" borderId="13" xfId="37" applyNumberFormat="1" applyFont="1" applyBorder="1" applyAlignment="1" applyProtection="1">
      <alignment horizontal="right" vertical="center" wrapText="1"/>
      <protection locked="0"/>
    </xf>
    <xf numFmtId="0" fontId="7" fillId="0" borderId="53" xfId="37" applyFont="1" applyBorder="1" applyAlignment="1" applyProtection="1">
      <alignment horizontal="center" vertical="center" wrapText="1"/>
      <protection locked="0"/>
    </xf>
    <xf numFmtId="0" fontId="7" fillId="2" borderId="54" xfId="37" applyFont="1" applyFill="1" applyBorder="1" applyAlignment="1">
      <alignment horizontal="center" vertical="center" wrapText="1"/>
    </xf>
    <xf numFmtId="0" fontId="7" fillId="2" borderId="55" xfId="37" applyFont="1" applyFill="1" applyBorder="1" applyAlignment="1">
      <alignment horizontal="left" vertical="center" wrapText="1"/>
    </xf>
    <xf numFmtId="0" fontId="7" fillId="2" borderId="8" xfId="37" applyFont="1" applyFill="1" applyBorder="1" applyAlignment="1" applyProtection="1">
      <alignment horizontal="center" vertical="center" wrapText="1"/>
      <protection locked="0"/>
    </xf>
    <xf numFmtId="165" fontId="11" fillId="0" borderId="13" xfId="38" applyNumberFormat="1" applyFont="1" applyBorder="1" applyAlignment="1">
      <alignment horizontal="center"/>
    </xf>
    <xf numFmtId="165" fontId="10" fillId="0" borderId="13" xfId="38" applyNumberFormat="1" applyFont="1" applyBorder="1" applyAlignment="1">
      <alignment horizontal="center"/>
    </xf>
    <xf numFmtId="165" fontId="9" fillId="0" borderId="13" xfId="37" applyNumberFormat="1" applyFont="1" applyBorder="1" applyAlignment="1" applyProtection="1">
      <alignment horizontal="center" vertical="center" wrapText="1"/>
      <protection locked="0"/>
    </xf>
    <xf numFmtId="49" fontId="7" fillId="2" borderId="55" xfId="37" applyNumberFormat="1" applyFont="1" applyFill="1" applyBorder="1" applyAlignment="1">
      <alignment horizontal="left" vertical="center" wrapText="1"/>
    </xf>
    <xf numFmtId="0" fontId="12" fillId="5" borderId="52" xfId="38" applyFont="1" applyFill="1" applyBorder="1" applyAlignment="1">
      <alignment vertical="top"/>
    </xf>
    <xf numFmtId="0" fontId="11" fillId="5" borderId="13" xfId="38" applyFont="1" applyFill="1" applyBorder="1" applyAlignment="1">
      <alignment vertical="top" wrapText="1"/>
    </xf>
    <xf numFmtId="165" fontId="11" fillId="5" borderId="13" xfId="38" applyNumberFormat="1" applyFont="1" applyFill="1" applyBorder="1" applyAlignment="1">
      <alignment horizontal="center"/>
    </xf>
    <xf numFmtId="165" fontId="10" fillId="5" borderId="13" xfId="38" applyNumberFormat="1" applyFont="1" applyFill="1" applyBorder="1" applyAlignment="1">
      <alignment horizontal="center"/>
    </xf>
    <xf numFmtId="165" fontId="9" fillId="5" borderId="13" xfId="37" applyNumberFormat="1" applyFont="1" applyFill="1" applyBorder="1" applyAlignment="1" applyProtection="1">
      <alignment horizontal="center" vertical="center" wrapText="1"/>
      <protection locked="0"/>
    </xf>
    <xf numFmtId="165" fontId="9" fillId="5" borderId="13" xfId="37" applyNumberFormat="1" applyFont="1" applyFill="1" applyBorder="1" applyAlignment="1" applyProtection="1">
      <alignment horizontal="right" vertical="center" wrapText="1"/>
      <protection locked="0"/>
    </xf>
    <xf numFmtId="0" fontId="7" fillId="5" borderId="53" xfId="37" applyFont="1" applyFill="1" applyBorder="1" applyAlignment="1" applyProtection="1">
      <alignment horizontal="center" vertical="center" wrapText="1"/>
      <protection locked="0"/>
    </xf>
    <xf numFmtId="0" fontId="9" fillId="0" borderId="1" xfId="37" applyFont="1" applyAlignment="1" applyProtection="1">
      <alignment horizontal="left" vertical="center" wrapText="1"/>
      <protection locked="0"/>
    </xf>
    <xf numFmtId="0" fontId="9" fillId="0" borderId="1" xfId="37" applyFont="1" applyAlignment="1" applyProtection="1">
      <alignment horizontal="center" wrapText="1"/>
      <protection locked="0"/>
    </xf>
    <xf numFmtId="0" fontId="9" fillId="0" borderId="1" xfId="37" applyFont="1" applyAlignment="1" applyProtection="1">
      <alignment horizontal="center" vertical="center" wrapText="1"/>
      <protection locked="0"/>
    </xf>
    <xf numFmtId="165" fontId="9" fillId="0" borderId="1" xfId="37" applyNumberFormat="1" applyFont="1" applyAlignment="1" applyProtection="1">
      <alignment horizontal="center" vertical="center" wrapText="1"/>
      <protection locked="0"/>
    </xf>
    <xf numFmtId="165" fontId="7" fillId="2" borderId="11" xfId="37" applyNumberFormat="1" applyFont="1" applyFill="1" applyBorder="1" applyAlignment="1">
      <alignment wrapText="1"/>
    </xf>
    <xf numFmtId="165" fontId="7" fillId="2" borderId="3" xfId="37" applyNumberFormat="1" applyFont="1" applyFill="1" applyBorder="1" applyAlignment="1">
      <alignment wrapText="1"/>
    </xf>
    <xf numFmtId="165" fontId="7" fillId="2" borderId="12" xfId="37" applyNumberFormat="1" applyFont="1" applyFill="1" applyBorder="1" applyAlignment="1">
      <alignment wrapText="1"/>
    </xf>
    <xf numFmtId="0" fontId="9" fillId="0" borderId="37" xfId="0" applyFont="1" applyFill="1" applyBorder="1" applyAlignment="1" applyProtection="1">
      <alignment vertical="top" wrapText="1"/>
    </xf>
    <xf numFmtId="0" fontId="9" fillId="0" borderId="38" xfId="0" applyFont="1" applyFill="1" applyBorder="1" applyAlignment="1" applyProtection="1">
      <alignment vertical="top" wrapText="1"/>
    </xf>
    <xf numFmtId="0" fontId="9" fillId="0" borderId="39" xfId="0" applyFont="1" applyFill="1" applyBorder="1" applyAlignment="1" applyProtection="1">
      <alignment vertical="top" wrapText="1"/>
    </xf>
    <xf numFmtId="4" fontId="68" fillId="0" borderId="1" xfId="41" applyNumberFormat="1" applyFont="1" applyFill="1" applyBorder="1" applyAlignment="1" applyProtection="1">
      <alignment horizontal="right"/>
    </xf>
    <xf numFmtId="4" fontId="63" fillId="0" borderId="1" xfId="41" applyNumberFormat="1" applyFont="1" applyFill="1" applyBorder="1" applyAlignment="1" applyProtection="1">
      <alignment horizontal="right"/>
    </xf>
    <xf numFmtId="3" fontId="63" fillId="0" borderId="1" xfId="41" applyNumberFormat="1" applyFont="1" applyFill="1" applyBorder="1" applyAlignment="1" applyProtection="1">
      <alignment horizontal="right"/>
    </xf>
    <xf numFmtId="4" fontId="64" fillId="0" borderId="1" xfId="41" applyNumberFormat="1" applyFont="1" applyFill="1" applyBorder="1" applyAlignment="1" applyProtection="1">
      <alignment horizontal="right"/>
    </xf>
    <xf numFmtId="0" fontId="63" fillId="0" borderId="1" xfId="41" applyNumberFormat="1" applyFont="1" applyFill="1" applyBorder="1" applyAlignment="1" applyProtection="1">
      <alignment horizontal="right"/>
    </xf>
    <xf numFmtId="4" fontId="5" fillId="0" borderId="1" xfId="41" applyNumberFormat="1" applyFont="1" applyFill="1" applyBorder="1" applyAlignment="1" applyProtection="1">
      <alignment horizontal="right"/>
    </xf>
    <xf numFmtId="3" fontId="64" fillId="0" borderId="1" xfId="41" applyNumberFormat="1" applyFont="1" applyFill="1" applyBorder="1" applyAlignment="1" applyProtection="1">
      <alignment horizontal="right"/>
    </xf>
    <xf numFmtId="4" fontId="68" fillId="0" borderId="1" xfId="41" applyNumberFormat="1" applyFont="1" applyFill="1" applyBorder="1" applyAlignment="1" applyProtection="1">
      <alignment horizontal="right" vertical="center"/>
    </xf>
    <xf numFmtId="4" fontId="63" fillId="0" borderId="1" xfId="41" applyNumberFormat="1" applyFont="1" applyFill="1" applyBorder="1" applyAlignment="1" applyProtection="1">
      <alignment horizontal="right" vertical="center"/>
    </xf>
    <xf numFmtId="3" fontId="63" fillId="0" borderId="1" xfId="41" applyNumberFormat="1" applyFont="1" applyFill="1" applyBorder="1" applyAlignment="1" applyProtection="1">
      <alignment horizontal="right" vertical="center"/>
    </xf>
    <xf numFmtId="4" fontId="64" fillId="0" borderId="1" xfId="41" applyNumberFormat="1" applyFont="1" applyFill="1" applyBorder="1" applyAlignment="1" applyProtection="1">
      <alignment horizontal="right" vertical="center"/>
    </xf>
    <xf numFmtId="4" fontId="40" fillId="0" borderId="1" xfId="45" applyNumberFormat="1" applyFont="1" applyAlignment="1" applyProtection="1">
      <alignment horizontal="center" wrapText="1"/>
      <protection locked="0"/>
    </xf>
    <xf numFmtId="4" fontId="43" fillId="0" borderId="1" xfId="49" applyNumberFormat="1" applyFont="1" applyAlignment="1" applyProtection="1">
      <alignment horizontal="right"/>
      <protection locked="0"/>
    </xf>
    <xf numFmtId="4" fontId="43" fillId="0" borderId="1" xfId="45" applyNumberFormat="1" applyFont="1" applyAlignment="1" applyProtection="1">
      <alignment horizontal="center" wrapText="1"/>
      <protection locked="0"/>
    </xf>
    <xf numFmtId="4" fontId="40" fillId="0" borderId="1" xfId="45" applyNumberFormat="1" applyFont="1" applyAlignment="1" applyProtection="1">
      <alignment horizontal="center" vertical="top" wrapText="1"/>
      <protection locked="0"/>
    </xf>
    <xf numFmtId="4" fontId="97" fillId="0" borderId="1" xfId="45" applyNumberFormat="1" applyFont="1" applyAlignment="1" applyProtection="1">
      <alignment horizontal="right" vertical="top"/>
      <protection locked="0"/>
    </xf>
    <xf numFmtId="4" fontId="96" fillId="0" borderId="1" xfId="45" applyNumberFormat="1" applyFont="1" applyAlignment="1" applyProtection="1">
      <alignment horizontal="right" vertical="top"/>
      <protection locked="0"/>
    </xf>
    <xf numFmtId="4" fontId="40" fillId="0" borderId="1" xfId="45" applyNumberFormat="1" applyFont="1" applyAlignment="1" applyProtection="1">
      <alignment horizontal="center"/>
      <protection locked="0"/>
    </xf>
    <xf numFmtId="4" fontId="43" fillId="0" borderId="1" xfId="45" applyNumberFormat="1" applyFont="1" applyAlignment="1" applyProtection="1">
      <alignment horizontal="center" vertical="top" wrapText="1"/>
      <protection locked="0"/>
    </xf>
    <xf numFmtId="4" fontId="40" fillId="0" borderId="1" xfId="46" applyNumberFormat="1" applyFont="1" applyAlignment="1" applyProtection="1">
      <alignment horizontal="center"/>
      <protection locked="0"/>
    </xf>
    <xf numFmtId="4" fontId="40" fillId="0" borderId="1" xfId="0" applyNumberFormat="1" applyFont="1" applyBorder="1" applyAlignment="1" applyProtection="1">
      <alignment horizontal="center" wrapText="1"/>
      <protection locked="0"/>
    </xf>
    <xf numFmtId="0" fontId="43" fillId="0" borderId="1" xfId="0" applyFont="1" applyBorder="1" applyAlignment="1" applyProtection="1">
      <alignment horizontal="justify" vertical="top" wrapText="1"/>
      <protection locked="0"/>
    </xf>
    <xf numFmtId="0" fontId="43" fillId="0" borderId="0" xfId="0" applyFont="1" applyAlignment="1" applyProtection="1">
      <alignment horizontal="justify" vertical="top" wrapText="1"/>
      <protection locked="0"/>
    </xf>
    <xf numFmtId="4" fontId="40" fillId="0" borderId="0" xfId="0" applyNumberFormat="1" applyFont="1" applyAlignment="1" applyProtection="1">
      <alignment horizontal="right" wrapText="1"/>
      <protection locked="0"/>
    </xf>
    <xf numFmtId="4" fontId="40" fillId="0" borderId="0" xfId="0" applyNumberFormat="1" applyFont="1" applyAlignment="1" applyProtection="1">
      <alignment horizontal="center" vertical="top" wrapText="1"/>
      <protection locked="0"/>
    </xf>
    <xf numFmtId="4" fontId="43" fillId="0" borderId="0" xfId="0" applyNumberFormat="1" applyFont="1" applyAlignment="1" applyProtection="1">
      <alignment horizontal="right"/>
      <protection locked="0"/>
    </xf>
    <xf numFmtId="4" fontId="5" fillId="0" borderId="0" xfId="0" applyNumberFormat="1" applyFont="1" applyAlignment="1" applyProtection="1">
      <alignment horizontal="right"/>
      <protection locked="0"/>
    </xf>
    <xf numFmtId="4" fontId="40" fillId="0" borderId="0" xfId="0" applyNumberFormat="1" applyFont="1" applyAlignment="1" applyProtection="1">
      <alignment horizontal="center" wrapText="1"/>
      <protection locked="0"/>
    </xf>
    <xf numFmtId="4" fontId="43" fillId="0" borderId="0" xfId="0" applyNumberFormat="1" applyFont="1" applyAlignment="1" applyProtection="1">
      <alignment horizontal="center" wrapText="1"/>
      <protection locked="0"/>
    </xf>
    <xf numFmtId="4" fontId="106" fillId="0" borderId="1" xfId="41" applyNumberFormat="1" applyFont="1" applyFill="1" applyBorder="1" applyAlignment="1" applyProtection="1">
      <alignment horizontal="right" vertical="center"/>
    </xf>
    <xf numFmtId="2" fontId="9" fillId="0" borderId="9" xfId="0" applyNumberFormat="1" applyFont="1" applyFill="1" applyBorder="1" applyAlignment="1" applyProtection="1">
      <alignment horizontal="center" wrapText="1"/>
    </xf>
    <xf numFmtId="165" fontId="9" fillId="0" borderId="9" xfId="0" applyNumberFormat="1" applyFont="1" applyFill="1" applyBorder="1" applyAlignment="1" applyProtection="1">
      <alignment horizontal="center" wrapText="1"/>
      <protection locked="0"/>
    </xf>
    <xf numFmtId="166" fontId="9" fillId="0" borderId="9" xfId="0" applyNumberFormat="1" applyFont="1" applyFill="1" applyBorder="1" applyAlignment="1" applyProtection="1">
      <alignment horizontal="right" wrapText="1"/>
    </xf>
    <xf numFmtId="0" fontId="9" fillId="0" borderId="9" xfId="0" applyFont="1" applyFill="1" applyBorder="1" applyAlignment="1" applyProtection="1">
      <alignment horizontal="center" wrapText="1"/>
      <protection locked="0"/>
    </xf>
    <xf numFmtId="166" fontId="9" fillId="0" borderId="47" xfId="0" applyNumberFormat="1" applyFont="1" applyBorder="1" applyAlignment="1" applyProtection="1">
      <alignment horizontal="right" wrapText="1"/>
    </xf>
    <xf numFmtId="0" fontId="7" fillId="0" borderId="27" xfId="0" applyFont="1" applyFill="1" applyBorder="1" applyAlignment="1" applyProtection="1">
      <alignment horizontal="center" vertical="center" wrapText="1"/>
    </xf>
    <xf numFmtId="0" fontId="7" fillId="0" borderId="47" xfId="0" applyFont="1" applyFill="1" applyBorder="1" applyAlignment="1" applyProtection="1">
      <alignment horizontal="center" vertical="top" wrapText="1"/>
    </xf>
    <xf numFmtId="0" fontId="9" fillId="0" borderId="47" xfId="0" applyFont="1" applyFill="1" applyBorder="1" applyAlignment="1" applyProtection="1">
      <alignment horizontal="left" vertical="center" wrapText="1"/>
    </xf>
    <xf numFmtId="0" fontId="9" fillId="0" borderId="47" xfId="0" applyFont="1" applyBorder="1" applyAlignment="1" applyProtection="1">
      <alignment horizontal="center" wrapText="1"/>
    </xf>
    <xf numFmtId="2" fontId="9" fillId="0" borderId="47" xfId="0" applyNumberFormat="1" applyFont="1" applyBorder="1" applyAlignment="1" applyProtection="1">
      <alignment horizontal="center" wrapText="1"/>
    </xf>
    <xf numFmtId="165" fontId="9" fillId="0" borderId="47" xfId="0" applyNumberFormat="1" applyFont="1" applyBorder="1" applyAlignment="1" applyProtection="1">
      <alignment horizontal="center" wrapText="1"/>
      <protection locked="0"/>
    </xf>
    <xf numFmtId="165" fontId="9" fillId="0" borderId="14" xfId="0" applyNumberFormat="1" applyFont="1" applyFill="1" applyBorder="1" applyAlignment="1" applyProtection="1">
      <alignment horizontal="center" wrapText="1"/>
      <protection locked="0"/>
    </xf>
    <xf numFmtId="4" fontId="40" fillId="0" borderId="1" xfId="0" applyNumberFormat="1" applyFont="1" applyBorder="1" applyAlignment="1" applyProtection="1">
      <alignment horizontal="right" wrapText="1"/>
      <protection locked="0"/>
    </xf>
    <xf numFmtId="4" fontId="43" fillId="0" borderId="1" xfId="0" applyNumberFormat="1" applyFont="1" applyBorder="1" applyAlignment="1" applyProtection="1">
      <alignment horizontal="right" wrapText="1"/>
      <protection locked="0"/>
    </xf>
    <xf numFmtId="4" fontId="97" fillId="0" borderId="1" xfId="0" applyNumberFormat="1" applyFont="1" applyBorder="1" applyAlignment="1" applyProtection="1">
      <alignment horizontal="right"/>
      <protection locked="0"/>
    </xf>
    <xf numFmtId="0" fontId="97" fillId="0" borderId="1" xfId="0" applyFont="1" applyBorder="1" applyProtection="1">
      <protection locked="0"/>
    </xf>
    <xf numFmtId="4" fontId="98" fillId="0" borderId="1" xfId="45" applyNumberFormat="1" applyFont="1" applyAlignment="1" applyProtection="1">
      <alignment horizontal="center" vertical="center" wrapText="1"/>
      <protection locked="0"/>
    </xf>
    <xf numFmtId="0" fontId="136" fillId="0" borderId="47" xfId="0" applyFont="1" applyFill="1" applyBorder="1" applyAlignment="1" applyProtection="1">
      <alignment horizontal="center" wrapText="1"/>
      <protection locked="0"/>
    </xf>
    <xf numFmtId="0" fontId="136" fillId="0" borderId="9" xfId="0" applyFont="1" applyFill="1" applyBorder="1" applyAlignment="1" applyProtection="1">
      <alignment horizontal="center" wrapText="1"/>
      <protection locked="0"/>
    </xf>
    <xf numFmtId="0" fontId="63" fillId="0" borderId="1" xfId="0" applyFont="1" applyBorder="1" applyAlignment="1" applyProtection="1">
      <alignment vertical="top"/>
    </xf>
    <xf numFmtId="4" fontId="63" fillId="0" borderId="1" xfId="0" applyNumberFormat="1" applyFont="1" applyBorder="1" applyAlignment="1" applyProtection="1">
      <alignment vertical="top"/>
    </xf>
    <xf numFmtId="4" fontId="151" fillId="0" borderId="1" xfId="41" applyNumberFormat="1" applyFont="1" applyFill="1" applyBorder="1" applyAlignment="1" applyProtection="1">
      <alignment horizontal="right"/>
    </xf>
    <xf numFmtId="0" fontId="32" fillId="0" borderId="1" xfId="35" applyFont="1" applyAlignment="1">
      <alignment wrapText="1"/>
    </xf>
    <xf numFmtId="0" fontId="44" fillId="0" borderId="1" xfId="35" applyFont="1" applyAlignment="1"/>
    <xf numFmtId="0" fontId="51" fillId="0" borderId="1" xfId="35" applyFont="1" applyFill="1" applyAlignment="1"/>
    <xf numFmtId="0" fontId="54" fillId="0" borderId="1" xfId="35" applyFont="1" applyAlignment="1">
      <alignment horizontal="center" wrapText="1"/>
    </xf>
    <xf numFmtId="0" fontId="32" fillId="0" borderId="1" xfId="35" applyFont="1" applyAlignment="1">
      <alignment vertical="top"/>
    </xf>
    <xf numFmtId="0" fontId="154" fillId="0" borderId="1" xfId="35" applyFont="1" applyAlignment="1">
      <alignment vertical="center"/>
    </xf>
    <xf numFmtId="0" fontId="32" fillId="0" borderId="1" xfId="35" applyFont="1" applyAlignment="1">
      <alignment horizontal="right"/>
    </xf>
    <xf numFmtId="0" fontId="32" fillId="0" borderId="1" xfId="35" applyFont="1" applyAlignment="1">
      <alignment horizontal="center" vertical="center"/>
    </xf>
    <xf numFmtId="0" fontId="32" fillId="0" borderId="1" xfId="35" applyFont="1" applyAlignment="1">
      <alignment vertical="center"/>
    </xf>
    <xf numFmtId="0" fontId="63" fillId="0" borderId="1" xfId="35" applyFont="1"/>
    <xf numFmtId="0" fontId="155" fillId="0" borderId="1" xfId="35" applyFont="1" applyAlignment="1">
      <alignment horizontal="center"/>
    </xf>
    <xf numFmtId="0" fontId="32" fillId="0" borderId="1" xfId="35" applyFont="1"/>
    <xf numFmtId="0" fontId="32" fillId="0" borderId="1" xfId="35" applyFont="1" applyAlignment="1">
      <alignment horizontal="center"/>
    </xf>
    <xf numFmtId="0" fontId="156" fillId="0" borderId="1" xfId="35" applyFont="1"/>
    <xf numFmtId="0" fontId="44" fillId="0" borderId="1" xfId="35" applyFont="1"/>
    <xf numFmtId="0" fontId="157" fillId="0" borderId="1" xfId="35" applyFont="1"/>
    <xf numFmtId="0" fontId="44" fillId="0" borderId="1" xfId="35" applyFont="1" applyAlignment="1">
      <alignment horizontal="left"/>
    </xf>
    <xf numFmtId="0" fontId="158" fillId="0" borderId="1" xfId="35" applyFont="1"/>
    <xf numFmtId="0" fontId="34" fillId="0" borderId="1" xfId="35" applyFont="1"/>
    <xf numFmtId="0" fontId="34" fillId="0" borderId="1" xfId="35" applyFont="1" applyAlignment="1">
      <alignment horizontal="center"/>
    </xf>
    <xf numFmtId="0" fontId="159" fillId="0" borderId="1" xfId="35" applyFont="1"/>
    <xf numFmtId="0" fontId="160" fillId="0" borderId="1" xfId="35" applyFont="1"/>
    <xf numFmtId="49" fontId="156" fillId="0" borderId="1" xfId="35" applyNumberFormat="1" applyFont="1"/>
    <xf numFmtId="49" fontId="44" fillId="0" borderId="1" xfId="35" applyNumberFormat="1" applyFont="1"/>
    <xf numFmtId="0" fontId="92" fillId="0" borderId="1" xfId="35" applyFont="1"/>
    <xf numFmtId="0" fontId="157" fillId="0" borderId="1" xfId="35" applyFont="1" applyAlignment="1"/>
    <xf numFmtId="0" fontId="43" fillId="0" borderId="1" xfId="0" applyFont="1" applyBorder="1" applyAlignment="1" applyProtection="1">
      <alignment horizontal="justify" vertical="top"/>
      <protection locked="0"/>
    </xf>
    <xf numFmtId="0" fontId="87" fillId="0" borderId="65" xfId="45" applyFont="1" applyBorder="1" applyAlignment="1" applyProtection="1">
      <alignment horizontal="center" vertical="center"/>
    </xf>
    <xf numFmtId="4" fontId="87" fillId="0" borderId="65" xfId="45" applyNumberFormat="1" applyFont="1" applyBorder="1" applyAlignment="1" applyProtection="1">
      <alignment horizontal="center" vertical="center"/>
    </xf>
    <xf numFmtId="166" fontId="87" fillId="0" borderId="65" xfId="45" applyNumberFormat="1" applyFont="1" applyBorder="1" applyAlignment="1" applyProtection="1">
      <alignment horizontal="center" vertical="center"/>
    </xf>
    <xf numFmtId="0" fontId="5" fillId="0" borderId="1" xfId="45" applyFont="1" applyAlignment="1" applyProtection="1">
      <alignment horizontal="center" vertical="center"/>
    </xf>
    <xf numFmtId="2" fontId="86" fillId="0" borderId="1" xfId="45" applyNumberFormat="1" applyFont="1" applyAlignment="1" applyProtection="1">
      <alignment horizontal="center" vertical="center"/>
    </xf>
    <xf numFmtId="174" fontId="88" fillId="0" borderId="1" xfId="45" applyNumberFormat="1" applyFont="1" applyAlignment="1" applyProtection="1">
      <alignment horizontal="right" vertical="top"/>
    </xf>
    <xf numFmtId="0" fontId="43" fillId="0" borderId="1" xfId="45" applyFont="1" applyAlignment="1" applyProtection="1">
      <alignment horizontal="justify" vertical="top"/>
    </xf>
    <xf numFmtId="4" fontId="43" fillId="0" borderId="1" xfId="45" applyNumberFormat="1" applyFont="1" applyAlignment="1" applyProtection="1">
      <alignment horizontal="right"/>
    </xf>
    <xf numFmtId="4" fontId="43" fillId="0" borderId="1" xfId="45" applyNumberFormat="1" applyFont="1" applyProtection="1"/>
    <xf numFmtId="166" fontId="43" fillId="0" borderId="1" xfId="45" applyNumberFormat="1" applyFont="1" applyProtection="1"/>
    <xf numFmtId="4" fontId="98" fillId="0" borderId="1" xfId="45" applyNumberFormat="1" applyFont="1" applyAlignment="1" applyProtection="1">
      <alignment horizontal="left"/>
    </xf>
    <xf numFmtId="0" fontId="43" fillId="0" borderId="1" xfId="45" applyFont="1" applyProtection="1"/>
    <xf numFmtId="0" fontId="89" fillId="0" borderId="1" xfId="0" applyFont="1" applyBorder="1" applyAlignment="1" applyProtection="1">
      <alignment horizontal="right" vertical="center"/>
    </xf>
    <xf numFmtId="2" fontId="89" fillId="0" borderId="1" xfId="0" applyNumberFormat="1" applyFont="1" applyBorder="1" applyAlignment="1" applyProtection="1">
      <alignment horizontal="left" vertical="center"/>
    </xf>
    <xf numFmtId="4" fontId="90" fillId="0" borderId="1" xfId="0" applyNumberFormat="1" applyFont="1" applyBorder="1" applyAlignment="1" applyProtection="1">
      <alignment horizontal="right" vertical="center"/>
    </xf>
    <xf numFmtId="4" fontId="90" fillId="0" borderId="1" xfId="0" applyNumberFormat="1" applyFont="1" applyBorder="1" applyAlignment="1" applyProtection="1">
      <alignment vertical="center"/>
    </xf>
    <xf numFmtId="166" fontId="43" fillId="0" borderId="1" xfId="45" applyNumberFormat="1" applyFont="1" applyAlignment="1" applyProtection="1">
      <alignment horizontal="right" vertical="center"/>
    </xf>
    <xf numFmtId="4" fontId="135" fillId="0" borderId="1" xfId="45" applyNumberFormat="1" applyFont="1" applyAlignment="1" applyProtection="1">
      <alignment horizontal="left" vertical="center"/>
    </xf>
    <xf numFmtId="0" fontId="90" fillId="0" borderId="1" xfId="45" applyFont="1" applyAlignment="1" applyProtection="1">
      <alignment vertical="center"/>
    </xf>
    <xf numFmtId="174" fontId="88" fillId="0" borderId="1" xfId="0" applyNumberFormat="1" applyFont="1" applyBorder="1" applyAlignment="1" applyProtection="1">
      <alignment horizontal="right" vertical="top"/>
    </xf>
    <xf numFmtId="0" fontId="43" fillId="0" borderId="1" xfId="0" applyFont="1" applyBorder="1" applyAlignment="1" applyProtection="1">
      <alignment horizontal="justify" vertical="top"/>
    </xf>
    <xf numFmtId="4" fontId="43" fillId="0" borderId="0" xfId="0" applyNumberFormat="1" applyFont="1" applyAlignment="1" applyProtection="1">
      <alignment horizontal="right"/>
    </xf>
    <xf numFmtId="4" fontId="43" fillId="0" borderId="0" xfId="0" applyNumberFormat="1" applyFont="1" applyProtection="1"/>
    <xf numFmtId="166" fontId="43" fillId="0" borderId="1" xfId="45" applyNumberFormat="1" applyFont="1" applyAlignment="1" applyProtection="1">
      <alignment horizontal="right"/>
    </xf>
    <xf numFmtId="0" fontId="91" fillId="0" borderId="64" xfId="0" applyFont="1" applyBorder="1" applyAlignment="1" applyProtection="1">
      <alignment horizontal="right" vertical="center"/>
    </xf>
    <xf numFmtId="2" fontId="91" fillId="0" borderId="64" xfId="0" applyNumberFormat="1" applyFont="1" applyBorder="1" applyAlignment="1" applyProtection="1">
      <alignment horizontal="justify" vertical="center"/>
    </xf>
    <xf numFmtId="4" fontId="92" fillId="0" borderId="64" xfId="0" applyNumberFormat="1" applyFont="1" applyBorder="1" applyAlignment="1" applyProtection="1">
      <alignment horizontal="right" vertical="center"/>
    </xf>
    <xf numFmtId="4" fontId="92" fillId="0" borderId="64" xfId="0" applyNumberFormat="1" applyFont="1" applyBorder="1" applyAlignment="1" applyProtection="1">
      <alignment vertical="center"/>
    </xf>
    <xf numFmtId="166" fontId="43" fillId="0" borderId="64" xfId="45" applyNumberFormat="1" applyFont="1" applyBorder="1" applyAlignment="1" applyProtection="1">
      <alignment horizontal="right" vertical="center"/>
    </xf>
    <xf numFmtId="4" fontId="128" fillId="0" borderId="64" xfId="45" applyNumberFormat="1" applyFont="1" applyBorder="1" applyAlignment="1" applyProtection="1">
      <alignment horizontal="left" vertical="center"/>
    </xf>
    <xf numFmtId="0" fontId="92" fillId="0" borderId="1" xfId="45" applyFont="1" applyAlignment="1" applyProtection="1">
      <alignment vertical="center"/>
    </xf>
    <xf numFmtId="0" fontId="91" fillId="0" borderId="1" xfId="0" applyFont="1" applyBorder="1" applyAlignment="1" applyProtection="1">
      <alignment horizontal="right"/>
    </xf>
    <xf numFmtId="2" fontId="91" fillId="0" borderId="1" xfId="0" applyNumberFormat="1" applyFont="1" applyBorder="1" applyAlignment="1" applyProtection="1">
      <alignment horizontal="left"/>
    </xf>
    <xf numFmtId="4" fontId="92" fillId="0" borderId="1" xfId="0" applyNumberFormat="1" applyFont="1" applyBorder="1" applyProtection="1"/>
    <xf numFmtId="4" fontId="43" fillId="0" borderId="1" xfId="0" applyNumberFormat="1" applyFont="1" applyBorder="1" applyAlignment="1" applyProtection="1">
      <alignment horizontal="right"/>
    </xf>
    <xf numFmtId="4" fontId="128" fillId="0" borderId="1" xfId="45" applyNumberFormat="1" applyFont="1" applyAlignment="1" applyProtection="1">
      <alignment horizontal="left"/>
    </xf>
    <xf numFmtId="0" fontId="92" fillId="0" borderId="1" xfId="45" applyFont="1" applyProtection="1"/>
    <xf numFmtId="0" fontId="43" fillId="0" borderId="0" xfId="0" applyFont="1" applyAlignment="1" applyProtection="1">
      <alignment horizontal="right" vertical="top" wrapText="1"/>
    </xf>
    <xf numFmtId="0" fontId="108" fillId="0" borderId="0" xfId="0" applyFont="1" applyAlignment="1" applyProtection="1">
      <alignment vertical="center"/>
    </xf>
    <xf numFmtId="0" fontId="43" fillId="0" borderId="0" xfId="0" applyFont="1" applyAlignment="1" applyProtection="1">
      <alignment horizontal="justify" vertical="top" wrapText="1"/>
    </xf>
    <xf numFmtId="0" fontId="43" fillId="0" borderId="0" xfId="0" applyFont="1" applyAlignment="1" applyProtection="1">
      <alignment horizontal="right" wrapText="1"/>
    </xf>
    <xf numFmtId="0" fontId="43" fillId="0" borderId="1" xfId="45" applyFont="1" applyAlignment="1" applyProtection="1">
      <alignment horizontal="right" wrapText="1"/>
    </xf>
    <xf numFmtId="0" fontId="98" fillId="0" borderId="1" xfId="45" applyFont="1" applyAlignment="1" applyProtection="1">
      <alignment horizontal="left" vertical="top" wrapText="1"/>
    </xf>
    <xf numFmtId="0" fontId="43" fillId="0" borderId="1" xfId="45" applyFont="1" applyAlignment="1" applyProtection="1">
      <alignment horizontal="justify" vertical="top" wrapText="1"/>
    </xf>
    <xf numFmtId="174" fontId="93" fillId="0" borderId="1" xfId="0" applyNumberFormat="1" applyFont="1" applyBorder="1" applyAlignment="1" applyProtection="1">
      <alignment horizontal="right" vertical="top"/>
    </xf>
    <xf numFmtId="4" fontId="94" fillId="0" borderId="0" xfId="0" applyNumberFormat="1" applyFont="1" applyAlignment="1" applyProtection="1">
      <alignment horizontal="right"/>
    </xf>
    <xf numFmtId="4" fontId="94" fillId="0" borderId="0" xfId="0" applyNumberFormat="1" applyFont="1" applyProtection="1"/>
    <xf numFmtId="166" fontId="43" fillId="0" borderId="1" xfId="48" applyNumberFormat="1" applyFont="1" applyAlignment="1" applyProtection="1">
      <alignment horizontal="right"/>
    </xf>
    <xf numFmtId="4" fontId="129" fillId="0" borderId="1" xfId="45" applyNumberFormat="1" applyFont="1" applyAlignment="1" applyProtection="1">
      <alignment horizontal="left"/>
    </xf>
    <xf numFmtId="0" fontId="94" fillId="0" borderId="1" xfId="45" applyFont="1" applyProtection="1"/>
    <xf numFmtId="49" fontId="41" fillId="0" borderId="1" xfId="0" applyNumberFormat="1" applyFont="1" applyBorder="1" applyAlignment="1" applyProtection="1">
      <alignment horizontal="right" vertical="top"/>
    </xf>
    <xf numFmtId="0" fontId="40" fillId="0" borderId="1" xfId="0" applyFont="1" applyBorder="1" applyAlignment="1" applyProtection="1">
      <alignment horizontal="justify" vertical="top"/>
    </xf>
    <xf numFmtId="0" fontId="40" fillId="0" borderId="1" xfId="0" applyFont="1" applyBorder="1" applyAlignment="1" applyProtection="1">
      <alignment horizontal="right" wrapText="1"/>
    </xf>
    <xf numFmtId="4" fontId="40" fillId="0" borderId="1" xfId="0" applyNumberFormat="1" applyFont="1" applyBorder="1" applyAlignment="1" applyProtection="1">
      <alignment horizontal="center" wrapText="1"/>
    </xf>
    <xf numFmtId="0" fontId="98" fillId="0" borderId="1" xfId="45" applyFont="1" applyAlignment="1" applyProtection="1">
      <alignment horizontal="left" wrapText="1"/>
    </xf>
    <xf numFmtId="4" fontId="63" fillId="0" borderId="1" xfId="45" applyNumberFormat="1" applyFont="1" applyAlignment="1" applyProtection="1">
      <alignment vertical="top"/>
    </xf>
    <xf numFmtId="0" fontId="63" fillId="0" borderId="1" xfId="45" applyFont="1" applyAlignment="1" applyProtection="1">
      <alignment vertical="top"/>
    </xf>
    <xf numFmtId="0" fontId="88" fillId="0" borderId="1" xfId="49" applyFont="1" applyAlignment="1" applyProtection="1">
      <alignment horizontal="center" vertical="top"/>
    </xf>
    <xf numFmtId="0" fontId="88" fillId="0" borderId="1" xfId="46" applyFont="1" applyAlignment="1" applyProtection="1">
      <alignment horizontal="justify" vertical="top" wrapText="1"/>
    </xf>
    <xf numFmtId="4" fontId="43" fillId="0" borderId="1" xfId="49" applyNumberFormat="1" applyFont="1" applyAlignment="1" applyProtection="1">
      <alignment horizontal="right"/>
    </xf>
    <xf numFmtId="0" fontId="43" fillId="0" borderId="1" xfId="49" applyFont="1" applyAlignment="1" applyProtection="1">
      <alignment horizontal="right"/>
    </xf>
    <xf numFmtId="166" fontId="43" fillId="0" borderId="1" xfId="49" applyNumberFormat="1" applyFont="1" applyAlignment="1" applyProtection="1">
      <alignment horizontal="right"/>
    </xf>
    <xf numFmtId="4" fontId="98" fillId="0" borderId="1" xfId="49" applyNumberFormat="1" applyFont="1" applyAlignment="1" applyProtection="1">
      <alignment horizontal="left"/>
    </xf>
    <xf numFmtId="0" fontId="43" fillId="0" borderId="1" xfId="49" applyFont="1" applyProtection="1"/>
    <xf numFmtId="187" fontId="93" fillId="0" borderId="1" xfId="0" applyNumberFormat="1" applyFont="1" applyBorder="1" applyAlignment="1" applyProtection="1">
      <alignment horizontal="right" vertical="top"/>
    </xf>
    <xf numFmtId="0" fontId="86" fillId="0" borderId="0" xfId="0" applyFont="1" applyAlignment="1" applyProtection="1">
      <alignment horizontal="justify" vertical="top"/>
    </xf>
    <xf numFmtId="4" fontId="94" fillId="0" borderId="0" xfId="0" applyNumberFormat="1" applyFont="1" applyAlignment="1" applyProtection="1">
      <alignment horizontal="right" vertical="top"/>
    </xf>
    <xf numFmtId="4" fontId="94" fillId="0" borderId="0" xfId="0" applyNumberFormat="1" applyFont="1" applyAlignment="1" applyProtection="1">
      <alignment vertical="top"/>
    </xf>
    <xf numFmtId="166" fontId="43" fillId="0" borderId="1" xfId="48" applyNumberFormat="1" applyFont="1" applyAlignment="1" applyProtection="1">
      <alignment horizontal="right" vertical="top"/>
    </xf>
    <xf numFmtId="4" fontId="129" fillId="0" borderId="1" xfId="45" applyNumberFormat="1" applyFont="1" applyAlignment="1" applyProtection="1">
      <alignment horizontal="left" vertical="top"/>
    </xf>
    <xf numFmtId="0" fontId="94" fillId="0" borderId="1" xfId="45" applyFont="1" applyAlignment="1" applyProtection="1">
      <alignment vertical="top"/>
    </xf>
    <xf numFmtId="49" fontId="88" fillId="0" borderId="1" xfId="0" applyNumberFormat="1" applyFont="1" applyBorder="1" applyAlignment="1" applyProtection="1">
      <alignment horizontal="right" vertical="top"/>
    </xf>
    <xf numFmtId="0" fontId="43" fillId="0" borderId="1" xfId="0" applyFont="1" applyBorder="1" applyAlignment="1" applyProtection="1">
      <alignment horizontal="justify" vertical="top" wrapText="1"/>
    </xf>
    <xf numFmtId="0" fontId="43" fillId="0" borderId="1" xfId="0" applyFont="1" applyBorder="1" applyAlignment="1" applyProtection="1">
      <alignment horizontal="right" wrapText="1"/>
    </xf>
    <xf numFmtId="4" fontId="43" fillId="0" borderId="1" xfId="0" applyNumberFormat="1" applyFont="1" applyBorder="1" applyAlignment="1" applyProtection="1">
      <alignment horizontal="center" wrapText="1"/>
    </xf>
    <xf numFmtId="175" fontId="88" fillId="0" borderId="1" xfId="0" applyNumberFormat="1" applyFont="1" applyBorder="1" applyAlignment="1" applyProtection="1">
      <alignment horizontal="right" vertical="top"/>
    </xf>
    <xf numFmtId="9" fontId="88" fillId="0" borderId="1" xfId="0" applyNumberFormat="1" applyFont="1" applyBorder="1" applyAlignment="1" applyProtection="1">
      <alignment horizontal="left"/>
    </xf>
    <xf numFmtId="4" fontId="126" fillId="0" borderId="1" xfId="40" applyNumberFormat="1" applyFont="1" applyFill="1" applyBorder="1" applyAlignment="1" applyProtection="1">
      <alignment horizontal="right" wrapText="1"/>
    </xf>
    <xf numFmtId="9" fontId="43" fillId="0" borderId="1" xfId="0" applyNumberFormat="1" applyFont="1" applyBorder="1" applyAlignment="1" applyProtection="1">
      <alignment horizontal="justify" vertical="top"/>
    </xf>
    <xf numFmtId="0" fontId="88" fillId="0" borderId="1" xfId="0" applyFont="1" applyBorder="1" applyAlignment="1" applyProtection="1">
      <alignment horizontal="right" vertical="top"/>
    </xf>
    <xf numFmtId="9" fontId="88" fillId="0" borderId="1" xfId="0" applyNumberFormat="1" applyFont="1" applyBorder="1" applyAlignment="1" applyProtection="1">
      <alignment horizontal="left" wrapText="1"/>
    </xf>
    <xf numFmtId="0" fontId="43" fillId="0" borderId="1" xfId="18" applyFont="1" applyProtection="1"/>
    <xf numFmtId="0" fontId="96" fillId="0" borderId="0" xfId="0" applyFont="1" applyAlignment="1" applyProtection="1">
      <alignment horizontal="center"/>
    </xf>
    <xf numFmtId="0" fontId="96" fillId="0" borderId="0" xfId="0" applyFont="1" applyProtection="1"/>
    <xf numFmtId="4" fontId="97" fillId="0" borderId="0" xfId="0" applyNumberFormat="1" applyFont="1" applyAlignment="1" applyProtection="1">
      <alignment horizontal="right"/>
    </xf>
    <xf numFmtId="4" fontId="97" fillId="0" borderId="0" xfId="0" applyNumberFormat="1" applyFont="1" applyProtection="1"/>
    <xf numFmtId="4" fontId="130" fillId="0" borderId="1" xfId="45" applyNumberFormat="1" applyFont="1" applyAlignment="1" applyProtection="1">
      <alignment horizontal="left" vertical="top"/>
    </xf>
    <xf numFmtId="0" fontId="97" fillId="0" borderId="1" xfId="45" applyFont="1" applyAlignment="1" applyProtection="1">
      <alignment vertical="top"/>
    </xf>
    <xf numFmtId="0" fontId="43" fillId="0" borderId="1" xfId="0" applyFont="1" applyBorder="1" applyAlignment="1" applyProtection="1">
      <alignment horizontal="right" vertical="top"/>
    </xf>
    <xf numFmtId="4" fontId="43" fillId="0" borderId="0" xfId="0" applyNumberFormat="1" applyFont="1" applyAlignment="1" applyProtection="1">
      <alignment wrapText="1"/>
    </xf>
    <xf numFmtId="0" fontId="43" fillId="0" borderId="1" xfId="45" applyFont="1" applyAlignment="1" applyProtection="1">
      <alignment wrapText="1"/>
    </xf>
    <xf numFmtId="0" fontId="43" fillId="0" borderId="1" xfId="0" applyFont="1" applyBorder="1" applyAlignment="1" applyProtection="1">
      <alignment horizontal="right"/>
    </xf>
    <xf numFmtId="0" fontId="88" fillId="0" borderId="1" xfId="45" applyFont="1" applyProtection="1"/>
    <xf numFmtId="0" fontId="43" fillId="0" borderId="1" xfId="0" applyFont="1" applyBorder="1" applyAlignment="1" applyProtection="1">
      <alignment horizontal="center"/>
    </xf>
    <xf numFmtId="4" fontId="43" fillId="0" borderId="1" xfId="0" applyNumberFormat="1" applyFont="1" applyBorder="1" applyAlignment="1" applyProtection="1">
      <alignment horizontal="center"/>
    </xf>
    <xf numFmtId="0" fontId="98" fillId="0" borderId="1" xfId="45" applyFont="1" applyAlignment="1" applyProtection="1">
      <alignment horizontal="left"/>
    </xf>
    <xf numFmtId="49" fontId="41" fillId="0" borderId="0" xfId="0" applyNumberFormat="1" applyFont="1" applyAlignment="1" applyProtection="1">
      <alignment horizontal="right" vertical="top"/>
    </xf>
    <xf numFmtId="0" fontId="40" fillId="0" borderId="0" xfId="0" applyFont="1" applyAlignment="1" applyProtection="1">
      <alignment horizontal="center"/>
    </xf>
    <xf numFmtId="4" fontId="40" fillId="0" borderId="0" xfId="0" applyNumberFormat="1" applyFont="1" applyAlignment="1" applyProtection="1">
      <alignment horizontal="center"/>
    </xf>
    <xf numFmtId="2" fontId="88" fillId="0" borderId="1" xfId="45" applyNumberFormat="1" applyFont="1" applyAlignment="1" applyProtection="1">
      <alignment wrapText="1"/>
    </xf>
    <xf numFmtId="176" fontId="88" fillId="0" borderId="1" xfId="0" applyNumberFormat="1" applyFont="1" applyBorder="1" applyAlignment="1" applyProtection="1">
      <alignment horizontal="right" vertical="top"/>
    </xf>
    <xf numFmtId="0" fontId="43" fillId="0" borderId="1" xfId="0" applyFont="1" applyBorder="1" applyAlignment="1" applyProtection="1">
      <alignment horizontal="justify" vertical="justify" wrapText="1"/>
    </xf>
    <xf numFmtId="0" fontId="43" fillId="0" borderId="1" xfId="0" applyFont="1" applyBorder="1" applyAlignment="1" applyProtection="1">
      <alignment horizontal="right" vertical="top" wrapText="1"/>
    </xf>
    <xf numFmtId="0" fontId="88" fillId="0" borderId="1" xfId="0" applyFont="1" applyBorder="1" applyAlignment="1" applyProtection="1">
      <alignment horizontal="right"/>
    </xf>
    <xf numFmtId="0" fontId="43" fillId="0" borderId="0" xfId="0" applyFont="1" applyAlignment="1" applyProtection="1">
      <alignment horizontal="justify" vertical="top"/>
    </xf>
    <xf numFmtId="0" fontId="43" fillId="0" borderId="0" xfId="0" applyFont="1" applyAlignment="1" applyProtection="1">
      <alignment horizontal="right"/>
    </xf>
    <xf numFmtId="0" fontId="88" fillId="0" borderId="0" xfId="0" applyFont="1" applyAlignment="1" applyProtection="1">
      <alignment horizontal="justify" vertical="top"/>
    </xf>
    <xf numFmtId="4" fontId="43" fillId="0" borderId="1" xfId="45" applyNumberFormat="1" applyFont="1" applyAlignment="1" applyProtection="1">
      <alignment horizontal="left"/>
    </xf>
    <xf numFmtId="0" fontId="97" fillId="0" borderId="0" xfId="0" applyFont="1" applyProtection="1"/>
    <xf numFmtId="0" fontId="37" fillId="0" borderId="0" xfId="0" applyFont="1" applyAlignment="1" applyProtection="1">
      <alignment horizontal="justify" vertical="top"/>
    </xf>
    <xf numFmtId="175" fontId="88" fillId="0" borderId="0" xfId="0" applyNumberFormat="1" applyFont="1" applyAlignment="1" applyProtection="1">
      <alignment horizontal="right" vertical="top"/>
    </xf>
    <xf numFmtId="0" fontId="41" fillId="0" borderId="0" xfId="0" applyFont="1" applyAlignment="1" applyProtection="1">
      <alignment horizontal="justify" vertical="top" wrapText="1"/>
    </xf>
    <xf numFmtId="0" fontId="40" fillId="0" borderId="0" xfId="0" applyFont="1" applyAlignment="1" applyProtection="1">
      <alignment horizontal="right" wrapText="1"/>
    </xf>
    <xf numFmtId="4" fontId="40" fillId="0" borderId="0" xfId="0" applyNumberFormat="1" applyFont="1" applyAlignment="1" applyProtection="1">
      <alignment wrapText="1"/>
    </xf>
    <xf numFmtId="166" fontId="40" fillId="0" borderId="1" xfId="45" applyNumberFormat="1" applyFont="1" applyAlignment="1" applyProtection="1">
      <alignment horizontal="right" wrapText="1"/>
    </xf>
    <xf numFmtId="188" fontId="93" fillId="0" borderId="0" xfId="0" applyNumberFormat="1" applyFont="1" applyAlignment="1" applyProtection="1">
      <alignment horizontal="right" vertical="top" shrinkToFit="1"/>
    </xf>
    <xf numFmtId="4" fontId="5" fillId="0" borderId="0" xfId="0" applyNumberFormat="1" applyFont="1" applyAlignment="1" applyProtection="1">
      <alignment horizontal="right"/>
    </xf>
    <xf numFmtId="4" fontId="5" fillId="0" borderId="0" xfId="0" applyNumberFormat="1" applyFont="1" applyProtection="1"/>
    <xf numFmtId="0" fontId="86" fillId="0" borderId="0" xfId="0" applyFont="1" applyAlignment="1" applyProtection="1">
      <alignment horizontal="justify" vertical="top" wrapText="1"/>
    </xf>
    <xf numFmtId="4" fontId="40" fillId="0" borderId="0" xfId="0" applyNumberFormat="1" applyFont="1" applyAlignment="1" applyProtection="1">
      <alignment horizontal="right" wrapText="1"/>
    </xf>
    <xf numFmtId="174" fontId="93" fillId="0" borderId="0" xfId="0" applyNumberFormat="1" applyFont="1" applyAlignment="1" applyProtection="1">
      <alignment horizontal="right" vertical="top"/>
    </xf>
    <xf numFmtId="0" fontId="40" fillId="0" borderId="0" xfId="0" applyFont="1" applyAlignment="1" applyProtection="1">
      <alignment horizontal="justify" vertical="top"/>
    </xf>
    <xf numFmtId="0" fontId="41" fillId="0" borderId="0" xfId="0" applyFont="1" applyAlignment="1" applyProtection="1">
      <alignment horizontal="justify" vertical="top"/>
    </xf>
    <xf numFmtId="4" fontId="98" fillId="0" borderId="1" xfId="18" applyNumberFormat="1" applyFont="1" applyAlignment="1" applyProtection="1">
      <alignment horizontal="left"/>
    </xf>
    <xf numFmtId="4" fontId="75" fillId="0" borderId="1" xfId="45" applyNumberFormat="1" applyFont="1" applyAlignment="1" applyProtection="1">
      <alignment horizontal="left"/>
    </xf>
    <xf numFmtId="0" fontId="5" fillId="0" borderId="1" xfId="45" applyFont="1" applyProtection="1"/>
    <xf numFmtId="175" fontId="88" fillId="0" borderId="1" xfId="0" applyNumberFormat="1" applyFont="1" applyBorder="1" applyAlignment="1" applyProtection="1">
      <alignment horizontal="right" vertical="center"/>
    </xf>
    <xf numFmtId="0" fontId="88" fillId="0" borderId="0" xfId="0" applyFont="1" applyAlignment="1" applyProtection="1">
      <alignment horizontal="justify" vertical="center"/>
    </xf>
    <xf numFmtId="4" fontId="43" fillId="0" borderId="0" xfId="0" applyNumberFormat="1" applyFont="1" applyAlignment="1" applyProtection="1">
      <alignment horizontal="right" vertical="center"/>
    </xf>
    <xf numFmtId="4" fontId="128" fillId="0" borderId="1" xfId="45" applyNumberFormat="1" applyFont="1" applyFill="1" applyBorder="1" applyAlignment="1" applyProtection="1">
      <alignment horizontal="left" vertical="center"/>
    </xf>
    <xf numFmtId="0" fontId="75" fillId="0" borderId="1" xfId="45" applyFont="1" applyAlignment="1" applyProtection="1">
      <alignment horizontal="left" vertical="center"/>
    </xf>
    <xf numFmtId="0" fontId="5" fillId="0" borderId="1" xfId="45" applyFont="1" applyAlignment="1" applyProtection="1">
      <alignment vertical="center"/>
    </xf>
    <xf numFmtId="0" fontId="88" fillId="0" borderId="0" xfId="0" applyFont="1" applyAlignment="1" applyProtection="1">
      <alignment horizontal="justify" vertical="top" wrapText="1"/>
    </xf>
    <xf numFmtId="0" fontId="75" fillId="0" borderId="1" xfId="45" applyFont="1" applyAlignment="1" applyProtection="1">
      <alignment horizontal="left"/>
    </xf>
    <xf numFmtId="0" fontId="88" fillId="0" borderId="0" xfId="0" applyFont="1" applyAlignment="1" applyProtection="1">
      <alignment horizontal="justify" vertical="center" wrapText="1"/>
    </xf>
    <xf numFmtId="0" fontId="141" fillId="0" borderId="1" xfId="45" applyFont="1" applyProtection="1"/>
    <xf numFmtId="0" fontId="88" fillId="0" borderId="0" xfId="0" applyFont="1" applyAlignment="1" applyProtection="1">
      <alignment horizontal="right" vertical="top"/>
    </xf>
    <xf numFmtId="0" fontId="5" fillId="0" borderId="0" xfId="0" applyFont="1" applyProtection="1"/>
    <xf numFmtId="0" fontId="43" fillId="0" borderId="0" xfId="0" applyFont="1" applyAlignment="1" applyProtection="1">
      <alignment vertical="center"/>
    </xf>
    <xf numFmtId="4" fontId="43" fillId="0" borderId="1" xfId="18" applyNumberFormat="1" applyFont="1" applyAlignment="1" applyProtection="1">
      <alignment horizontal="right"/>
    </xf>
    <xf numFmtId="4" fontId="43" fillId="0" borderId="1" xfId="18" applyNumberFormat="1" applyFont="1" applyProtection="1"/>
    <xf numFmtId="0" fontId="5" fillId="0" borderId="0" xfId="0" applyFont="1" applyAlignment="1" applyProtection="1">
      <alignment horizontal="right"/>
    </xf>
    <xf numFmtId="0" fontId="5" fillId="0" borderId="0" xfId="0" applyFont="1" applyAlignment="1" applyProtection="1">
      <alignment horizontal="justify" vertical="top"/>
    </xf>
    <xf numFmtId="0" fontId="91" fillId="6" borderId="64" xfId="0" applyFont="1" applyFill="1" applyBorder="1" applyAlignment="1" applyProtection="1">
      <alignment horizontal="right"/>
    </xf>
    <xf numFmtId="2" fontId="91" fillId="6" borderId="64" xfId="0" applyNumberFormat="1" applyFont="1" applyFill="1" applyBorder="1" applyAlignment="1" applyProtection="1">
      <alignment horizontal="left"/>
    </xf>
    <xf numFmtId="4" fontId="92" fillId="6" borderId="64" xfId="0" applyNumberFormat="1" applyFont="1" applyFill="1" applyBorder="1" applyAlignment="1" applyProtection="1">
      <alignment horizontal="right"/>
    </xf>
    <xf numFmtId="4" fontId="92" fillId="6" borderId="64" xfId="0" applyNumberFormat="1" applyFont="1" applyFill="1" applyBorder="1" applyProtection="1"/>
    <xf numFmtId="0" fontId="5" fillId="0" borderId="1" xfId="45" applyFont="1" applyAlignment="1" applyProtection="1">
      <alignment horizontal="right"/>
    </xf>
    <xf numFmtId="4" fontId="5" fillId="0" borderId="1" xfId="45" applyNumberFormat="1" applyFont="1" applyProtection="1"/>
    <xf numFmtId="166" fontId="5" fillId="0" borderId="1" xfId="45" applyNumberFormat="1" applyFont="1" applyProtection="1"/>
    <xf numFmtId="4" fontId="87" fillId="0" borderId="65" xfId="45" applyNumberFormat="1" applyFont="1" applyBorder="1" applyAlignment="1" applyProtection="1">
      <alignment horizontal="center" vertical="center"/>
      <protection locked="0"/>
    </xf>
    <xf numFmtId="4" fontId="43" fillId="0" borderId="1" xfId="45" applyNumberFormat="1" applyFont="1" applyAlignment="1" applyProtection="1">
      <alignment horizontal="right"/>
      <protection locked="0"/>
    </xf>
    <xf numFmtId="4" fontId="43" fillId="0" borderId="1" xfId="0" applyNumberFormat="1" applyFont="1" applyBorder="1" applyAlignment="1" applyProtection="1">
      <alignment horizontal="right" vertical="center"/>
      <protection locked="0"/>
    </xf>
    <xf numFmtId="4" fontId="43" fillId="0" borderId="64" xfId="0" applyNumberFormat="1" applyFont="1" applyBorder="1" applyAlignment="1" applyProtection="1">
      <alignment horizontal="right" vertical="center"/>
      <protection locked="0"/>
    </xf>
    <xf numFmtId="4" fontId="43" fillId="0" borderId="1" xfId="0" applyNumberFormat="1" applyFont="1" applyBorder="1" applyAlignment="1" applyProtection="1">
      <alignment horizontal="right"/>
      <protection locked="0"/>
    </xf>
    <xf numFmtId="0" fontId="43" fillId="0" borderId="0" xfId="0" applyFont="1" applyAlignment="1" applyProtection="1">
      <alignment horizontal="right" wrapText="1"/>
      <protection locked="0"/>
    </xf>
    <xf numFmtId="4" fontId="43" fillId="0" borderId="0" xfId="0" applyNumberFormat="1" applyFont="1" applyAlignment="1" applyProtection="1">
      <alignment horizontal="right" vertical="top"/>
      <protection locked="0"/>
    </xf>
    <xf numFmtId="44" fontId="125" fillId="0" borderId="1" xfId="40" applyNumberFormat="1" applyFont="1" applyFill="1" applyBorder="1" applyAlignment="1" applyProtection="1">
      <alignment horizontal="right" wrapText="1"/>
      <protection locked="0"/>
    </xf>
    <xf numFmtId="4" fontId="127" fillId="0" borderId="0" xfId="0" applyNumberFormat="1" applyFont="1" applyAlignment="1" applyProtection="1">
      <alignment horizontal="right"/>
      <protection locked="0"/>
    </xf>
    <xf numFmtId="4" fontId="43" fillId="0" borderId="0" xfId="0" applyNumberFormat="1" applyFont="1" applyAlignment="1" applyProtection="1">
      <alignment horizontal="right" wrapText="1"/>
      <protection locked="0"/>
    </xf>
    <xf numFmtId="4" fontId="43" fillId="0" borderId="0" xfId="0" applyNumberFormat="1" applyFont="1" applyAlignment="1" applyProtection="1">
      <alignment horizontal="right" vertical="center" wrapText="1"/>
      <protection locked="0"/>
    </xf>
    <xf numFmtId="4" fontId="132" fillId="0" borderId="0" xfId="0" applyNumberFormat="1" applyFont="1" applyAlignment="1" applyProtection="1">
      <alignment horizontal="right" wrapText="1"/>
      <protection locked="0"/>
    </xf>
    <xf numFmtId="4" fontId="43" fillId="0" borderId="1" xfId="18" applyNumberFormat="1" applyFont="1" applyAlignment="1" applyProtection="1">
      <alignment horizontal="right" wrapText="1"/>
      <protection locked="0"/>
    </xf>
    <xf numFmtId="0" fontId="43" fillId="0" borderId="0" xfId="0" applyFont="1" applyAlignment="1" applyProtection="1">
      <alignment horizontal="right"/>
      <protection locked="0"/>
    </xf>
    <xf numFmtId="4" fontId="43" fillId="0" borderId="1" xfId="18" applyNumberFormat="1" applyFont="1" applyAlignment="1" applyProtection="1">
      <alignment horizontal="right"/>
      <protection locked="0"/>
    </xf>
    <xf numFmtId="4" fontId="43" fillId="6" borderId="64" xfId="0" applyNumberFormat="1" applyFont="1" applyFill="1" applyBorder="1" applyAlignment="1" applyProtection="1">
      <alignment horizontal="right"/>
      <protection locked="0"/>
    </xf>
    <xf numFmtId="0" fontId="43" fillId="0" borderId="1" xfId="45" applyFont="1" applyProtection="1">
      <protection locked="0"/>
    </xf>
    <xf numFmtId="0" fontId="5" fillId="0" borderId="1" xfId="45" applyFont="1" applyProtection="1">
      <protection locked="0"/>
    </xf>
    <xf numFmtId="0" fontId="87" fillId="0" borderId="65" xfId="45" applyFont="1" applyBorder="1" applyAlignment="1" applyProtection="1">
      <alignment horizontal="center"/>
    </xf>
    <xf numFmtId="4" fontId="87" fillId="0" borderId="65" xfId="45" applyNumberFormat="1" applyFont="1" applyBorder="1" applyAlignment="1" applyProtection="1">
      <alignment horizontal="center"/>
    </xf>
    <xf numFmtId="4" fontId="43" fillId="0" borderId="1" xfId="45" applyNumberFormat="1" applyFont="1" applyAlignment="1" applyProtection="1"/>
    <xf numFmtId="0" fontId="91" fillId="0" borderId="64" xfId="0" applyFont="1" applyBorder="1" applyAlignment="1" applyProtection="1">
      <alignment horizontal="right"/>
    </xf>
    <xf numFmtId="2" fontId="91" fillId="0" borderId="64" xfId="0" applyNumberFormat="1" applyFont="1" applyBorder="1" applyAlignment="1" applyProtection="1">
      <alignment horizontal="justify"/>
    </xf>
    <xf numFmtId="4" fontId="92" fillId="0" borderId="64" xfId="0" applyNumberFormat="1" applyFont="1" applyBorder="1" applyAlignment="1" applyProtection="1"/>
    <xf numFmtId="4" fontId="92" fillId="0" borderId="64" xfId="0" applyNumberFormat="1" applyFont="1" applyBorder="1" applyAlignment="1" applyProtection="1">
      <alignment horizontal="right"/>
    </xf>
    <xf numFmtId="166" fontId="92" fillId="0" borderId="64" xfId="45" applyNumberFormat="1" applyFont="1" applyBorder="1" applyProtection="1"/>
    <xf numFmtId="4" fontId="92" fillId="0" borderId="64" xfId="45" applyNumberFormat="1" applyFont="1" applyBorder="1" applyAlignment="1" applyProtection="1">
      <alignment horizontal="right"/>
    </xf>
    <xf numFmtId="4" fontId="92" fillId="0" borderId="1" xfId="0" applyNumberFormat="1" applyFont="1" applyBorder="1" applyAlignment="1" applyProtection="1"/>
    <xf numFmtId="166" fontId="92" fillId="0" borderId="1" xfId="45" applyNumberFormat="1" applyFont="1" applyProtection="1"/>
    <xf numFmtId="0" fontId="43" fillId="0" borderId="0" xfId="0" applyFont="1" applyAlignment="1" applyProtection="1">
      <alignment horizontal="justify" wrapText="1"/>
    </xf>
    <xf numFmtId="4" fontId="94" fillId="0" borderId="0" xfId="0" applyNumberFormat="1" applyFont="1" applyAlignment="1" applyProtection="1"/>
    <xf numFmtId="166" fontId="94" fillId="0" borderId="1" xfId="45" applyNumberFormat="1" applyFont="1" applyProtection="1"/>
    <xf numFmtId="4" fontId="92" fillId="0" borderId="1" xfId="45" applyNumberFormat="1" applyFont="1" applyProtection="1"/>
    <xf numFmtId="0" fontId="40" fillId="0" borderId="1" xfId="0" applyFont="1" applyBorder="1" applyAlignment="1" applyProtection="1">
      <alignment horizontal="justify" vertical="top" wrapText="1"/>
    </xf>
    <xf numFmtId="166" fontId="40" fillId="0" borderId="1" xfId="45" applyNumberFormat="1" applyFont="1" applyAlignment="1" applyProtection="1">
      <alignment horizontal="center" wrapText="1"/>
    </xf>
    <xf numFmtId="0" fontId="43" fillId="0" borderId="1" xfId="45" applyFont="1" applyAlignment="1" applyProtection="1">
      <alignment horizontal="right" vertical="top" wrapText="1"/>
    </xf>
    <xf numFmtId="166" fontId="43" fillId="0" borderId="1" xfId="48" applyNumberFormat="1" applyFont="1" applyProtection="1"/>
    <xf numFmtId="4" fontId="94" fillId="0" borderId="1" xfId="45" applyNumberFormat="1" applyFont="1" applyAlignment="1" applyProtection="1">
      <alignment horizontal="right"/>
    </xf>
    <xf numFmtId="0" fontId="40" fillId="0" borderId="1" xfId="45" applyFont="1" applyAlignment="1" applyProtection="1">
      <alignment horizontal="right" wrapText="1"/>
    </xf>
    <xf numFmtId="0" fontId="88" fillId="0" borderId="1" xfId="46" applyFont="1" applyAlignment="1" applyProtection="1">
      <alignment horizontal="justify" vertical="top"/>
    </xf>
    <xf numFmtId="0" fontId="43" fillId="0" borderId="1" xfId="46" applyFont="1" applyAlignment="1" applyProtection="1">
      <alignment wrapText="1"/>
    </xf>
    <xf numFmtId="176" fontId="88" fillId="0" borderId="1" xfId="18" applyNumberFormat="1" applyFont="1" applyAlignment="1" applyProtection="1">
      <alignment horizontal="center" vertical="top"/>
    </xf>
    <xf numFmtId="0" fontId="43" fillId="0" borderId="1" xfId="18" applyFont="1" applyAlignment="1" applyProtection="1">
      <alignment horizontal="justify" vertical="top" wrapText="1"/>
    </xf>
    <xf numFmtId="0" fontId="43" fillId="0" borderId="1" xfId="18" applyFont="1" applyAlignment="1" applyProtection="1">
      <alignment horizontal="right" wrapText="1"/>
    </xf>
    <xf numFmtId="4" fontId="43" fillId="0" borderId="1" xfId="18" applyNumberFormat="1" applyFont="1" applyAlignment="1" applyProtection="1">
      <alignment wrapText="1"/>
    </xf>
    <xf numFmtId="166" fontId="43" fillId="0" borderId="1" xfId="18" applyNumberFormat="1" applyFont="1" applyAlignment="1" applyProtection="1">
      <alignment wrapText="1"/>
    </xf>
    <xf numFmtId="189" fontId="93" fillId="0" borderId="1" xfId="0" applyNumberFormat="1" applyFont="1" applyBorder="1" applyAlignment="1" applyProtection="1">
      <alignment horizontal="right" vertical="top"/>
    </xf>
    <xf numFmtId="166" fontId="129" fillId="0" borderId="1" xfId="45" applyNumberFormat="1" applyFont="1" applyProtection="1"/>
    <xf numFmtId="0" fontId="129" fillId="0" borderId="1" xfId="45" applyFont="1" applyAlignment="1" applyProtection="1">
      <alignment horizontal="left" wrapText="1"/>
    </xf>
    <xf numFmtId="4" fontId="143" fillId="0" borderId="1" xfId="45" applyNumberFormat="1" applyFont="1" applyAlignment="1" applyProtection="1">
      <alignment vertical="top"/>
    </xf>
    <xf numFmtId="0" fontId="40" fillId="0" borderId="1" xfId="18" applyFont="1" applyAlignment="1" applyProtection="1">
      <alignment horizontal="justify" vertical="top" wrapText="1"/>
    </xf>
    <xf numFmtId="0" fontId="88" fillId="0" borderId="1" xfId="0" applyFont="1" applyBorder="1" applyAlignment="1" applyProtection="1">
      <alignment horizontal="justify" vertical="center" wrapText="1"/>
    </xf>
    <xf numFmtId="4" fontId="43" fillId="0" borderId="1" xfId="18" applyNumberFormat="1" applyFont="1" applyAlignment="1" applyProtection="1"/>
    <xf numFmtId="4" fontId="97" fillId="0" borderId="1" xfId="45" applyNumberFormat="1" applyFont="1" applyAlignment="1" applyProtection="1">
      <alignment horizontal="right"/>
    </xf>
    <xf numFmtId="175" fontId="41" fillId="0" borderId="0" xfId="0" applyNumberFormat="1" applyFont="1" applyAlignment="1" applyProtection="1">
      <alignment horizontal="right" vertical="top"/>
    </xf>
    <xf numFmtId="0" fontId="41" fillId="0" borderId="1" xfId="0" applyFont="1" applyBorder="1" applyAlignment="1" applyProtection="1">
      <alignment horizontal="justify" vertical="top" wrapText="1"/>
    </xf>
    <xf numFmtId="175" fontId="41" fillId="6" borderId="0" xfId="0" applyNumberFormat="1" applyFont="1" applyFill="1" applyAlignment="1" applyProtection="1">
      <alignment horizontal="right" vertical="top"/>
    </xf>
    <xf numFmtId="0" fontId="41" fillId="6" borderId="1" xfId="0" applyFont="1" applyFill="1" applyBorder="1" applyAlignment="1" applyProtection="1">
      <alignment horizontal="justify" vertical="top" wrapText="1"/>
    </xf>
    <xf numFmtId="4" fontId="43" fillId="6" borderId="1" xfId="18" applyNumberFormat="1" applyFont="1" applyFill="1" applyAlignment="1" applyProtection="1">
      <alignment horizontal="right"/>
    </xf>
    <xf numFmtId="4" fontId="43" fillId="6" borderId="1" xfId="18" applyNumberFormat="1" applyFont="1" applyFill="1" applyAlignment="1" applyProtection="1"/>
    <xf numFmtId="0" fontId="43" fillId="0" borderId="1" xfId="45" applyFont="1" applyAlignment="1" applyProtection="1">
      <alignment horizontal="center"/>
    </xf>
    <xf numFmtId="4" fontId="40" fillId="0" borderId="1" xfId="18" applyNumberFormat="1" applyFont="1" applyAlignment="1" applyProtection="1">
      <alignment horizontal="right"/>
    </xf>
    <xf numFmtId="4" fontId="40" fillId="0" borderId="1" xfId="18" applyNumberFormat="1" applyFont="1" applyAlignment="1" applyProtection="1"/>
    <xf numFmtId="0" fontId="97" fillId="0" borderId="1" xfId="45" applyFont="1" applyProtection="1"/>
    <xf numFmtId="4" fontId="133" fillId="0" borderId="1" xfId="40" applyNumberFormat="1" applyFont="1" applyFill="1" applyBorder="1" applyAlignment="1" applyProtection="1">
      <alignment horizontal="left"/>
    </xf>
    <xf numFmtId="4" fontId="125" fillId="0" borderId="1" xfId="40" applyNumberFormat="1" applyFont="1" applyFill="1" applyBorder="1" applyAlignment="1" applyProtection="1">
      <alignment horizontal="right" wrapText="1"/>
    </xf>
    <xf numFmtId="0" fontId="129" fillId="0" borderId="1" xfId="45" applyFont="1" applyAlignment="1" applyProtection="1">
      <alignment horizontal="left"/>
    </xf>
    <xf numFmtId="175" fontId="88" fillId="0" borderId="1" xfId="46" applyNumberFormat="1" applyFont="1" applyAlignment="1" applyProtection="1">
      <alignment horizontal="right" vertical="top"/>
    </xf>
    <xf numFmtId="2" fontId="43" fillId="0" borderId="1" xfId="18" applyNumberFormat="1" applyFont="1" applyAlignment="1" applyProtection="1">
      <alignment horizontal="right"/>
    </xf>
    <xf numFmtId="4" fontId="5" fillId="0" borderId="1" xfId="45" applyNumberFormat="1" applyFont="1" applyAlignment="1" applyProtection="1">
      <alignment horizontal="right"/>
    </xf>
    <xf numFmtId="4" fontId="92" fillId="0" borderId="1" xfId="45" applyNumberFormat="1" applyFont="1" applyFill="1" applyBorder="1" applyAlignment="1" applyProtection="1">
      <alignment horizontal="right"/>
    </xf>
    <xf numFmtId="4" fontId="126" fillId="0" borderId="1" xfId="40" applyNumberFormat="1" applyFont="1" applyFill="1" applyBorder="1" applyAlignment="1" applyProtection="1">
      <alignment horizontal="right" vertical="top" wrapText="1"/>
    </xf>
    <xf numFmtId="0" fontId="5" fillId="0" borderId="1" xfId="45" applyFont="1" applyAlignment="1" applyProtection="1">
      <alignment horizontal="right" vertical="top"/>
    </xf>
    <xf numFmtId="0" fontId="43" fillId="0" borderId="1" xfId="45" applyFont="1" applyAlignment="1" applyProtection="1">
      <alignment vertical="top" wrapText="1"/>
    </xf>
    <xf numFmtId="0" fontId="139" fillId="0" borderId="1" xfId="45" applyFont="1" applyAlignment="1" applyProtection="1">
      <alignment horizontal="left" wrapText="1"/>
    </xf>
    <xf numFmtId="4" fontId="132" fillId="0" borderId="1" xfId="18" applyNumberFormat="1" applyFont="1" applyAlignment="1" applyProtection="1">
      <alignment horizontal="left"/>
    </xf>
    <xf numFmtId="176" fontId="88" fillId="0" borderId="1" xfId="18" applyNumberFormat="1" applyFont="1" applyFill="1" applyBorder="1" applyAlignment="1" applyProtection="1">
      <alignment horizontal="center" vertical="top"/>
    </xf>
    <xf numFmtId="166" fontId="43" fillId="0" borderId="1" xfId="48" applyNumberFormat="1" applyFont="1" applyFill="1" applyProtection="1"/>
    <xf numFmtId="0" fontId="43" fillId="0" borderId="0" xfId="0" applyFont="1" applyAlignment="1" applyProtection="1">
      <alignment wrapText="1"/>
    </xf>
    <xf numFmtId="4" fontId="94" fillId="0" borderId="0" xfId="0" applyNumberFormat="1" applyFont="1" applyFill="1" applyAlignment="1" applyProtection="1">
      <alignment horizontal="right"/>
    </xf>
    <xf numFmtId="4" fontId="94" fillId="0" borderId="0" xfId="0" applyNumberFormat="1" applyFont="1" applyFill="1" applyAlignment="1" applyProtection="1"/>
    <xf numFmtId="0" fontId="94" fillId="0" borderId="0" xfId="0" applyFont="1" applyProtection="1"/>
    <xf numFmtId="175" fontId="88" fillId="0" borderId="0" xfId="0" applyNumberFormat="1" applyFont="1" applyFill="1" applyAlignment="1" applyProtection="1">
      <alignment horizontal="right" vertical="top"/>
    </xf>
    <xf numFmtId="0" fontId="88" fillId="0" borderId="1" xfId="0" applyNumberFormat="1" applyFont="1" applyBorder="1" applyAlignment="1" applyProtection="1">
      <alignment horizontal="justify" vertical="center" wrapText="1"/>
    </xf>
    <xf numFmtId="4" fontId="43" fillId="0" borderId="1" xfId="18" applyNumberFormat="1" applyFont="1" applyFill="1" applyAlignment="1" applyProtection="1">
      <alignment horizontal="right"/>
    </xf>
    <xf numFmtId="4" fontId="43" fillId="0" borderId="1" xfId="18" applyNumberFormat="1" applyFont="1" applyFill="1" applyAlignment="1" applyProtection="1"/>
    <xf numFmtId="4" fontId="94" fillId="0" borderId="1" xfId="45" applyNumberFormat="1" applyFont="1" applyProtection="1"/>
    <xf numFmtId="4" fontId="132" fillId="0" borderId="1" xfId="18" applyNumberFormat="1" applyFont="1" applyAlignment="1" applyProtection="1">
      <alignment wrapText="1"/>
    </xf>
    <xf numFmtId="175" fontId="88" fillId="0" borderId="0" xfId="0" applyNumberFormat="1" applyFont="1" applyAlignment="1" applyProtection="1">
      <alignment horizontal="right"/>
    </xf>
    <xf numFmtId="0" fontId="88" fillId="0" borderId="1" xfId="0" applyFont="1" applyBorder="1" applyAlignment="1" applyProtection="1">
      <alignment horizontal="justify" vertical="top" wrapText="1"/>
    </xf>
    <xf numFmtId="0" fontId="139" fillId="0" borderId="1" xfId="45" applyFont="1" applyProtection="1"/>
    <xf numFmtId="0" fontId="96" fillId="0" borderId="1" xfId="45" applyFont="1" applyProtection="1"/>
    <xf numFmtId="0" fontId="97" fillId="0" borderId="1" xfId="45" applyFont="1" applyAlignment="1" applyProtection="1">
      <alignment wrapText="1"/>
    </xf>
    <xf numFmtId="4" fontId="18" fillId="0" borderId="1" xfId="6" applyNumberFormat="1" applyFont="1" applyAlignment="1" applyProtection="1">
      <alignment horizontal="center"/>
    </xf>
    <xf numFmtId="4" fontId="5" fillId="0" borderId="1" xfId="50" applyNumberFormat="1" applyFont="1" applyAlignment="1" applyProtection="1">
      <alignment horizontal="center"/>
    </xf>
    <xf numFmtId="177" fontId="93" fillId="0" borderId="1" xfId="0" applyNumberFormat="1" applyFont="1" applyBorder="1" applyAlignment="1" applyProtection="1">
      <alignment horizontal="right" vertical="top"/>
    </xf>
    <xf numFmtId="176" fontId="88" fillId="0" borderId="1" xfId="18" applyNumberFormat="1" applyFont="1" applyAlignment="1" applyProtection="1">
      <alignment horizontal="right" vertical="top"/>
    </xf>
    <xf numFmtId="0" fontId="144" fillId="0" borderId="1" xfId="45" applyFont="1" applyProtection="1"/>
    <xf numFmtId="0" fontId="40" fillId="0" borderId="0" xfId="0" applyFont="1" applyAlignment="1" applyProtection="1">
      <alignment horizontal="justify" vertical="top" wrapText="1"/>
    </xf>
    <xf numFmtId="0" fontId="40" fillId="0" borderId="0" xfId="0" applyFont="1" applyAlignment="1" applyProtection="1">
      <alignment horizontal="center" wrapText="1"/>
    </xf>
    <xf numFmtId="4" fontId="40" fillId="0" borderId="0" xfId="0" applyNumberFormat="1" applyFont="1" applyAlignment="1" applyProtection="1">
      <alignment horizontal="center" wrapText="1"/>
    </xf>
    <xf numFmtId="4" fontId="40" fillId="0" borderId="0" xfId="0" applyNumberFormat="1" applyFont="1" applyAlignment="1" applyProtection="1">
      <alignment horizontal="center" vertical="top" wrapText="1"/>
    </xf>
    <xf numFmtId="175" fontId="103" fillId="0" borderId="0" xfId="0" applyNumberFormat="1" applyFont="1" applyAlignment="1" applyProtection="1">
      <alignment horizontal="right" vertical="top"/>
    </xf>
    <xf numFmtId="0" fontId="98" fillId="0" borderId="0" xfId="0" applyFont="1" applyAlignment="1" applyProtection="1">
      <alignment horizontal="right" wrapText="1"/>
    </xf>
    <xf numFmtId="4" fontId="98" fillId="0" borderId="0" xfId="0" applyNumberFormat="1" applyFont="1" applyAlignment="1" applyProtection="1">
      <alignment wrapText="1"/>
    </xf>
    <xf numFmtId="0" fontId="97" fillId="0" borderId="1" xfId="45" applyFont="1" applyAlignment="1" applyProtection="1">
      <alignment horizontal="right"/>
    </xf>
    <xf numFmtId="0" fontId="88" fillId="0" borderId="1" xfId="18" applyFont="1" applyAlignment="1" applyProtection="1">
      <alignment horizontal="justify" vertical="top" wrapText="1"/>
    </xf>
    <xf numFmtId="4" fontId="94" fillId="0" borderId="0" xfId="0" applyNumberFormat="1" applyFont="1" applyAlignment="1" applyProtection="1">
      <alignment horizontal="left"/>
    </xf>
    <xf numFmtId="184" fontId="93" fillId="0" borderId="1" xfId="0" applyNumberFormat="1" applyFont="1" applyBorder="1" applyAlignment="1" applyProtection="1">
      <alignment horizontal="right" vertical="top"/>
    </xf>
    <xf numFmtId="0" fontId="40" fillId="0" borderId="1" xfId="46" applyFont="1" applyAlignment="1" applyProtection="1">
      <alignment horizontal="justify" vertical="center" wrapText="1"/>
    </xf>
    <xf numFmtId="0" fontId="40" fillId="0" borderId="1" xfId="46" applyFont="1" applyAlignment="1" applyProtection="1">
      <alignment horizontal="center"/>
    </xf>
    <xf numFmtId="4" fontId="40" fillId="0" borderId="1" xfId="46" applyNumberFormat="1" applyFont="1" applyAlignment="1" applyProtection="1">
      <alignment horizontal="center"/>
    </xf>
    <xf numFmtId="44" fontId="133" fillId="0" borderId="1" xfId="40" applyNumberFormat="1" applyFont="1" applyFill="1" applyBorder="1" applyAlignment="1" applyProtection="1">
      <alignment horizontal="center" wrapText="1"/>
    </xf>
    <xf numFmtId="4" fontId="98" fillId="0" borderId="1" xfId="18" applyNumberFormat="1" applyFont="1" applyAlignment="1" applyProtection="1">
      <alignment wrapText="1"/>
    </xf>
    <xf numFmtId="189" fontId="93" fillId="0" borderId="1" xfId="0" applyNumberFormat="1" applyFont="1" applyFill="1" applyBorder="1" applyAlignment="1" applyProtection="1">
      <alignment horizontal="right" vertical="top"/>
    </xf>
    <xf numFmtId="0" fontId="86" fillId="0" borderId="0" xfId="0" applyFont="1" applyFill="1" applyAlignment="1" applyProtection="1">
      <alignment horizontal="justify" vertical="top"/>
    </xf>
    <xf numFmtId="0" fontId="40" fillId="0" borderId="0" xfId="0" applyFont="1" applyFill="1" applyAlignment="1" applyProtection="1">
      <alignment horizontal="right" wrapText="1"/>
    </xf>
    <xf numFmtId="4" fontId="40" fillId="0" borderId="0" xfId="0" applyNumberFormat="1" applyFont="1" applyFill="1" applyAlignment="1" applyProtection="1">
      <alignment horizontal="right" wrapText="1"/>
    </xf>
    <xf numFmtId="166" fontId="5" fillId="0" borderId="1" xfId="45" applyNumberFormat="1" applyFont="1" applyFill="1" applyProtection="1"/>
    <xf numFmtId="0" fontId="43" fillId="0" borderId="0" xfId="0" applyFont="1" applyFill="1" applyAlignment="1" applyProtection="1">
      <alignment horizontal="right"/>
    </xf>
    <xf numFmtId="0" fontId="43" fillId="0" borderId="0" xfId="0" applyFont="1" applyFill="1" applyAlignment="1" applyProtection="1">
      <alignment horizontal="justify" vertical="top" wrapText="1"/>
    </xf>
    <xf numFmtId="4" fontId="43" fillId="0" borderId="0" xfId="0" applyNumberFormat="1" applyFont="1" applyFill="1" applyAlignment="1" applyProtection="1">
      <alignment horizontal="right"/>
    </xf>
    <xf numFmtId="4" fontId="43" fillId="0" borderId="0" xfId="0" applyNumberFormat="1" applyFont="1" applyFill="1" applyAlignment="1" applyProtection="1"/>
    <xf numFmtId="0" fontId="88" fillId="0" borderId="0" xfId="0" applyFont="1" applyFill="1" applyAlignment="1" applyProtection="1">
      <alignment horizontal="justify" vertical="top" wrapText="1"/>
    </xf>
    <xf numFmtId="0" fontId="43" fillId="0" borderId="0" xfId="0" applyFont="1" applyFill="1" applyAlignment="1" applyProtection="1">
      <alignment horizontal="right" wrapText="1"/>
    </xf>
    <xf numFmtId="4" fontId="43" fillId="0" borderId="0" xfId="0" applyNumberFormat="1" applyFont="1" applyFill="1" applyAlignment="1" applyProtection="1">
      <alignment wrapText="1"/>
    </xf>
    <xf numFmtId="0" fontId="88" fillId="0" borderId="0" xfId="0" applyFont="1" applyFill="1" applyAlignment="1" applyProtection="1">
      <alignment horizontal="justify" vertical="top"/>
    </xf>
    <xf numFmtId="0" fontId="43" fillId="0" borderId="0" xfId="0" applyFont="1" applyAlignment="1" applyProtection="1">
      <alignment horizontal="left"/>
    </xf>
    <xf numFmtId="4" fontId="43" fillId="0" borderId="0" xfId="0" applyNumberFormat="1" applyFont="1" applyAlignment="1" applyProtection="1"/>
    <xf numFmtId="0" fontId="41" fillId="0" borderId="0" xfId="0" applyFont="1" applyAlignment="1" applyProtection="1">
      <alignment horizontal="justify" vertical="center" wrapText="1"/>
    </xf>
    <xf numFmtId="0" fontId="93" fillId="0" borderId="0" xfId="0" applyFont="1" applyAlignment="1" applyProtection="1">
      <alignment horizontal="justify" vertical="top"/>
    </xf>
    <xf numFmtId="0" fontId="93" fillId="0" borderId="1" xfId="18" applyFont="1" applyAlignment="1" applyProtection="1">
      <alignment horizontal="justify" vertical="top" wrapText="1"/>
    </xf>
    <xf numFmtId="0" fontId="40" fillId="0" borderId="1" xfId="0" applyFont="1" applyBorder="1" applyAlignment="1" applyProtection="1">
      <alignment horizontal="justify" vertical="center" wrapText="1"/>
    </xf>
    <xf numFmtId="0" fontId="40" fillId="0" borderId="1" xfId="0" applyFont="1" applyBorder="1" applyAlignment="1" applyProtection="1">
      <alignment horizontal="center" wrapText="1"/>
    </xf>
    <xf numFmtId="0" fontId="43" fillId="0" borderId="1" xfId="18" quotePrefix="1" applyFont="1" applyAlignment="1" applyProtection="1">
      <alignment horizontal="justify" vertical="top" wrapText="1"/>
    </xf>
    <xf numFmtId="4" fontId="92" fillId="6" borderId="64" xfId="0" applyNumberFormat="1" applyFont="1" applyFill="1" applyBorder="1" applyAlignment="1" applyProtection="1"/>
    <xf numFmtId="0" fontId="5" fillId="0" borderId="1" xfId="45" applyFont="1" applyAlignment="1" applyProtection="1"/>
    <xf numFmtId="4" fontId="5" fillId="0" borderId="1" xfId="45" applyNumberFormat="1" applyFont="1" applyAlignment="1" applyProtection="1"/>
    <xf numFmtId="4" fontId="92" fillId="0" borderId="64" xfId="0" applyNumberFormat="1" applyFont="1" applyBorder="1" applyAlignment="1" applyProtection="1">
      <alignment horizontal="right"/>
      <protection locked="0"/>
    </xf>
    <xf numFmtId="4" fontId="92" fillId="0" borderId="1" xfId="0" applyNumberFormat="1" applyFont="1" applyBorder="1" applyAlignment="1" applyProtection="1">
      <alignment horizontal="right"/>
      <protection locked="0"/>
    </xf>
    <xf numFmtId="4" fontId="94" fillId="0" borderId="0" xfId="0" applyNumberFormat="1" applyFont="1" applyAlignment="1" applyProtection="1">
      <alignment horizontal="right"/>
      <protection locked="0"/>
    </xf>
    <xf numFmtId="4" fontId="43" fillId="0" borderId="0" xfId="0" applyNumberFormat="1" applyFont="1" applyAlignment="1" applyProtection="1">
      <alignment wrapText="1"/>
      <protection locked="0"/>
    </xf>
    <xf numFmtId="4" fontId="43" fillId="0" borderId="1" xfId="18" applyNumberFormat="1" applyFont="1" applyAlignment="1" applyProtection="1">
      <alignment wrapText="1"/>
      <protection locked="0"/>
    </xf>
    <xf numFmtId="4" fontId="43" fillId="0" borderId="1" xfId="18" applyNumberFormat="1" applyFont="1" applyProtection="1">
      <protection locked="0"/>
    </xf>
    <xf numFmtId="44" fontId="125" fillId="0" borderId="1" xfId="40" applyNumberFormat="1" applyFont="1" applyFill="1" applyBorder="1" applyAlignment="1" applyProtection="1">
      <alignment horizontal="right" vertical="top" wrapText="1"/>
      <protection locked="0"/>
    </xf>
    <xf numFmtId="0" fontId="43" fillId="0" borderId="1" xfId="45" applyFont="1" applyAlignment="1" applyProtection="1">
      <alignment wrapText="1"/>
      <protection locked="0"/>
    </xf>
    <xf numFmtId="4" fontId="94" fillId="0" borderId="0" xfId="0" applyNumberFormat="1" applyFont="1" applyFill="1" applyAlignment="1" applyProtection="1">
      <alignment horizontal="right"/>
      <protection locked="0"/>
    </xf>
    <xf numFmtId="4" fontId="43" fillId="0" borderId="1" xfId="18" applyNumberFormat="1" applyFont="1" applyFill="1" applyAlignment="1" applyProtection="1">
      <protection locked="0"/>
    </xf>
    <xf numFmtId="4" fontId="97" fillId="0" borderId="0" xfId="0" applyNumberFormat="1" applyFont="1" applyAlignment="1" applyProtection="1">
      <alignment horizontal="right"/>
      <protection locked="0"/>
    </xf>
    <xf numFmtId="4" fontId="98" fillId="0" borderId="0" xfId="0" applyNumberFormat="1" applyFont="1" applyAlignment="1" applyProtection="1">
      <alignment wrapText="1"/>
      <protection locked="0"/>
    </xf>
    <xf numFmtId="4" fontId="43" fillId="0" borderId="1" xfId="0" applyNumberFormat="1" applyFont="1" applyBorder="1" applyAlignment="1" applyProtection="1">
      <alignment horizontal="center"/>
      <protection locked="0"/>
    </xf>
    <xf numFmtId="4" fontId="97" fillId="0" borderId="0" xfId="0" applyNumberFormat="1" applyFont="1" applyFill="1" applyAlignment="1" applyProtection="1">
      <alignment horizontal="right"/>
      <protection locked="0"/>
    </xf>
    <xf numFmtId="4" fontId="43" fillId="0" borderId="0" xfId="0" applyNumberFormat="1" applyFont="1" applyFill="1" applyAlignment="1" applyProtection="1">
      <alignment horizontal="right"/>
      <protection locked="0"/>
    </xf>
    <xf numFmtId="4" fontId="92" fillId="6" borderId="64" xfId="0" applyNumberFormat="1" applyFont="1" applyFill="1" applyBorder="1" applyAlignment="1" applyProtection="1">
      <alignment horizontal="right"/>
      <protection locked="0"/>
    </xf>
    <xf numFmtId="0" fontId="87" fillId="0" borderId="65" xfId="45" applyFont="1" applyBorder="1" applyAlignment="1" applyProtection="1">
      <alignment horizontal="right" vertical="center"/>
    </xf>
    <xf numFmtId="0" fontId="87" fillId="0" borderId="65" xfId="45" applyFont="1" applyBorder="1" applyAlignment="1" applyProtection="1">
      <alignment vertical="center"/>
    </xf>
    <xf numFmtId="4" fontId="87" fillId="0" borderId="65" xfId="45" applyNumberFormat="1" applyFont="1" applyBorder="1" applyAlignment="1" applyProtection="1">
      <alignment horizontal="right" vertical="center"/>
    </xf>
    <xf numFmtId="166" fontId="87" fillId="0" borderId="65" xfId="45" applyNumberFormat="1" applyFont="1" applyBorder="1" applyAlignment="1" applyProtection="1">
      <alignment horizontal="right" vertical="center"/>
    </xf>
    <xf numFmtId="4" fontId="92" fillId="0" borderId="64" xfId="0" applyNumberFormat="1" applyFont="1" applyBorder="1" applyProtection="1"/>
    <xf numFmtId="0" fontId="40" fillId="0" borderId="1" xfId="0" applyFont="1" applyBorder="1" applyAlignment="1" applyProtection="1">
      <alignment horizontal="center" vertical="top" wrapText="1"/>
    </xf>
    <xf numFmtId="4" fontId="40" fillId="0" borderId="1" xfId="0" applyNumberFormat="1" applyFont="1" applyBorder="1" applyAlignment="1" applyProtection="1">
      <alignment horizontal="center" vertical="top" wrapText="1"/>
    </xf>
    <xf numFmtId="166" fontId="40" fillId="0" borderId="1" xfId="45" applyNumberFormat="1" applyFont="1" applyAlignment="1" applyProtection="1">
      <alignment horizontal="center" vertical="top"/>
    </xf>
    <xf numFmtId="178" fontId="88" fillId="0" borderId="1" xfId="0" applyNumberFormat="1" applyFont="1" applyBorder="1" applyAlignment="1" applyProtection="1">
      <alignment horizontal="center" vertical="top"/>
    </xf>
    <xf numFmtId="2" fontId="88" fillId="0" borderId="1" xfId="18" applyNumberFormat="1" applyFont="1" applyAlignment="1" applyProtection="1">
      <alignment vertical="center"/>
    </xf>
    <xf numFmtId="49" fontId="43" fillId="0" borderId="1" xfId="0" applyNumberFormat="1" applyFont="1" applyBorder="1" applyAlignment="1" applyProtection="1">
      <alignment horizontal="right" vertical="top"/>
    </xf>
    <xf numFmtId="190" fontId="93" fillId="0" borderId="1" xfId="0" applyNumberFormat="1" applyFont="1" applyBorder="1" applyAlignment="1" applyProtection="1">
      <alignment horizontal="right" vertical="top"/>
    </xf>
    <xf numFmtId="0" fontId="93" fillId="0" borderId="1" xfId="0" applyFont="1" applyBorder="1" applyAlignment="1" applyProtection="1">
      <alignment horizontal="justify" vertical="top"/>
    </xf>
    <xf numFmtId="0" fontId="43" fillId="0" borderId="0" xfId="0" applyFont="1" applyProtection="1"/>
    <xf numFmtId="4" fontId="43" fillId="0" borderId="0" xfId="0" applyNumberFormat="1" applyFont="1" applyAlignment="1" applyProtection="1">
      <alignment vertical="top" wrapText="1"/>
    </xf>
    <xf numFmtId="4" fontId="43" fillId="0" borderId="1" xfId="45" applyNumberFormat="1" applyFont="1" applyAlignment="1" applyProtection="1">
      <alignment horizontal="right" vertical="top"/>
    </xf>
    <xf numFmtId="0" fontId="43" fillId="0" borderId="0" xfId="0" applyFont="1" applyAlignment="1" applyProtection="1">
      <alignment horizontal="justify" vertical="center" wrapText="1"/>
    </xf>
    <xf numFmtId="166" fontId="5" fillId="0" borderId="1" xfId="45" applyNumberFormat="1" applyFont="1" applyAlignment="1" applyProtection="1">
      <alignment horizontal="right" vertical="top"/>
    </xf>
    <xf numFmtId="4" fontId="86" fillId="0" borderId="1" xfId="45" applyNumberFormat="1" applyFont="1" applyProtection="1"/>
    <xf numFmtId="4" fontId="5" fillId="0" borderId="1" xfId="45" applyNumberFormat="1" applyFont="1" applyAlignment="1" applyProtection="1">
      <alignment wrapText="1"/>
    </xf>
    <xf numFmtId="0" fontId="86" fillId="0" borderId="1" xfId="45" applyFont="1" applyAlignment="1" applyProtection="1">
      <alignment wrapText="1"/>
    </xf>
    <xf numFmtId="0" fontId="5" fillId="0" borderId="1" xfId="45" applyFont="1" applyAlignment="1" applyProtection="1">
      <alignment wrapText="1"/>
    </xf>
    <xf numFmtId="190" fontId="161" fillId="0" borderId="1" xfId="0" applyNumberFormat="1" applyFont="1" applyBorder="1" applyAlignment="1" applyProtection="1">
      <alignment horizontal="right" vertical="top"/>
    </xf>
    <xf numFmtId="0" fontId="161" fillId="0" borderId="1" xfId="0" applyFont="1" applyBorder="1" applyAlignment="1" applyProtection="1">
      <alignment horizontal="justify" vertical="top"/>
    </xf>
    <xf numFmtId="4" fontId="113" fillId="0" borderId="0" xfId="0" applyNumberFormat="1" applyFont="1" applyProtection="1"/>
    <xf numFmtId="166" fontId="113" fillId="0" borderId="1" xfId="45" applyNumberFormat="1" applyFont="1" applyProtection="1"/>
    <xf numFmtId="4" fontId="40" fillId="0" borderId="1" xfId="45" applyNumberFormat="1" applyFont="1" applyAlignment="1" applyProtection="1">
      <alignment horizontal="right"/>
    </xf>
    <xf numFmtId="0" fontId="113" fillId="0" borderId="1" xfId="45" applyFont="1" applyProtection="1"/>
    <xf numFmtId="0" fontId="88" fillId="0" borderId="1" xfId="0" applyFont="1" applyBorder="1" applyAlignment="1" applyProtection="1">
      <alignment horizontal="center" vertical="top"/>
    </xf>
    <xf numFmtId="2" fontId="88" fillId="0" borderId="1" xfId="45" applyNumberFormat="1" applyFont="1" applyProtection="1"/>
    <xf numFmtId="0" fontId="43" fillId="0" borderId="1" xfId="0" applyFont="1" applyBorder="1" applyProtection="1"/>
    <xf numFmtId="0" fontId="5" fillId="0" borderId="1" xfId="0" applyFont="1" applyBorder="1" applyProtection="1"/>
    <xf numFmtId="9" fontId="43" fillId="0" borderId="0" xfId="0" applyNumberFormat="1" applyFont="1" applyAlignment="1" applyProtection="1">
      <alignment horizontal="justify" vertical="top"/>
    </xf>
    <xf numFmtId="0" fontId="41" fillId="0" borderId="0" xfId="0" applyFont="1" applyProtection="1"/>
    <xf numFmtId="4" fontId="88" fillId="0" borderId="1" xfId="45" applyNumberFormat="1" applyFont="1" applyProtection="1"/>
    <xf numFmtId="176" fontId="43" fillId="0" borderId="1" xfId="0" applyNumberFormat="1" applyFont="1" applyBorder="1" applyAlignment="1" applyProtection="1">
      <alignment horizontal="center" vertical="top"/>
    </xf>
    <xf numFmtId="2" fontId="86" fillId="0" borderId="1" xfId="45" applyNumberFormat="1" applyFont="1" applyProtection="1"/>
    <xf numFmtId="0" fontId="100" fillId="0" borderId="0" xfId="0" applyFont="1" applyAlignment="1" applyProtection="1">
      <alignment horizontal="justify" vertical="top"/>
    </xf>
    <xf numFmtId="0" fontId="97" fillId="0" borderId="0" xfId="0" applyFont="1" applyAlignment="1" applyProtection="1">
      <alignment horizontal="right"/>
    </xf>
    <xf numFmtId="0" fontId="75" fillId="0" borderId="1" xfId="45" applyFont="1" applyProtection="1"/>
    <xf numFmtId="0" fontId="101" fillId="0" borderId="1" xfId="45" applyFont="1" applyProtection="1"/>
    <xf numFmtId="0" fontId="102" fillId="0" borderId="1" xfId="45" applyFont="1" applyProtection="1"/>
    <xf numFmtId="166" fontId="5" fillId="0" borderId="1" xfId="45" applyNumberFormat="1" applyFont="1" applyFill="1" applyBorder="1" applyProtection="1"/>
    <xf numFmtId="4" fontId="5" fillId="0" borderId="1" xfId="45" applyNumberFormat="1" applyFont="1" applyFill="1" applyBorder="1" applyAlignment="1" applyProtection="1">
      <alignment horizontal="right"/>
    </xf>
    <xf numFmtId="0" fontId="5" fillId="0" borderId="1" xfId="45" applyFont="1" applyFill="1" applyBorder="1" applyAlignment="1" applyProtection="1">
      <alignment horizontal="right"/>
    </xf>
    <xf numFmtId="4" fontId="87" fillId="0" borderId="65" xfId="45" applyNumberFormat="1" applyFont="1" applyBorder="1" applyAlignment="1" applyProtection="1">
      <alignment horizontal="right" vertical="center"/>
      <protection locked="0"/>
    </xf>
    <xf numFmtId="4" fontId="92" fillId="0" borderId="64" xfId="45" applyNumberFormat="1" applyFont="1" applyBorder="1" applyAlignment="1" applyProtection="1">
      <alignment horizontal="right"/>
      <protection locked="0"/>
    </xf>
    <xf numFmtId="4" fontId="92" fillId="0" borderId="1" xfId="45" applyNumberFormat="1" applyFont="1" applyAlignment="1" applyProtection="1">
      <alignment horizontal="right"/>
      <protection locked="0"/>
    </xf>
    <xf numFmtId="0" fontId="43" fillId="0" borderId="1" xfId="45" applyFont="1" applyAlignment="1" applyProtection="1">
      <alignment horizontal="justify" vertical="top" wrapText="1"/>
      <protection locked="0"/>
    </xf>
    <xf numFmtId="4" fontId="43" fillId="0" borderId="1" xfId="45" applyNumberFormat="1" applyFont="1" applyAlignment="1" applyProtection="1">
      <alignment wrapText="1"/>
      <protection locked="0"/>
    </xf>
    <xf numFmtId="4" fontId="94" fillId="0" borderId="1" xfId="45" applyNumberFormat="1" applyFont="1" applyAlignment="1" applyProtection="1">
      <alignment horizontal="right"/>
      <protection locked="0"/>
    </xf>
    <xf numFmtId="4" fontId="5" fillId="0" borderId="1" xfId="45" applyNumberFormat="1" applyFont="1" applyAlignment="1" applyProtection="1">
      <alignment vertical="top" wrapText="1"/>
      <protection locked="0"/>
    </xf>
    <xf numFmtId="4" fontId="113" fillId="0" borderId="1" xfId="45" applyNumberFormat="1" applyFont="1" applyAlignment="1" applyProtection="1">
      <alignment horizontal="right"/>
      <protection locked="0"/>
    </xf>
    <xf numFmtId="4" fontId="5" fillId="0" borderId="1" xfId="45" applyNumberFormat="1" applyFont="1" applyAlignment="1" applyProtection="1">
      <alignment wrapText="1"/>
      <protection locked="0"/>
    </xf>
    <xf numFmtId="166" fontId="87" fillId="0" borderId="65" xfId="45" applyNumberFormat="1" applyFont="1" applyBorder="1" applyAlignment="1" applyProtection="1">
      <alignment horizontal="center"/>
    </xf>
    <xf numFmtId="0" fontId="5" fillId="0" borderId="1" xfId="45" applyFont="1" applyAlignment="1" applyProtection="1">
      <alignment horizontal="center"/>
    </xf>
    <xf numFmtId="2" fontId="86" fillId="0" borderId="1" xfId="45" applyNumberFormat="1" applyFont="1" applyAlignment="1" applyProtection="1">
      <alignment horizontal="center"/>
    </xf>
    <xf numFmtId="2" fontId="91" fillId="0" borderId="64" xfId="0" applyNumberFormat="1" applyFont="1" applyBorder="1" applyAlignment="1" applyProtection="1">
      <alignment horizontal="left"/>
    </xf>
    <xf numFmtId="0" fontId="112" fillId="0" borderId="1" xfId="0" applyFont="1" applyBorder="1" applyAlignment="1" applyProtection="1">
      <alignment vertical="center"/>
    </xf>
    <xf numFmtId="49" fontId="86" fillId="0" borderId="1" xfId="0" applyNumberFormat="1" applyFont="1" applyBorder="1" applyAlignment="1" applyProtection="1">
      <alignment horizontal="left" vertical="top"/>
    </xf>
    <xf numFmtId="0" fontId="5" fillId="0" borderId="1" xfId="0" applyFont="1" applyBorder="1" applyAlignment="1" applyProtection="1">
      <alignment horizontal="right" vertical="top"/>
    </xf>
    <xf numFmtId="0" fontId="5" fillId="0" borderId="1" xfId="0" applyFont="1" applyBorder="1" applyAlignment="1" applyProtection="1">
      <alignment vertical="top"/>
    </xf>
    <xf numFmtId="166" fontId="97" fillId="0" borderId="1" xfId="45" applyNumberFormat="1" applyFont="1" applyAlignment="1" applyProtection="1">
      <alignment horizontal="right" vertical="top"/>
    </xf>
    <xf numFmtId="0" fontId="5" fillId="0" borderId="1" xfId="45" applyFont="1" applyAlignment="1" applyProtection="1">
      <alignment vertical="top"/>
    </xf>
    <xf numFmtId="0" fontId="86" fillId="0" borderId="1" xfId="45" applyFont="1" applyAlignment="1" applyProtection="1">
      <alignment vertical="top"/>
    </xf>
    <xf numFmtId="0" fontId="97" fillId="0" borderId="1" xfId="0" applyFont="1" applyBorder="1" applyAlignment="1" applyProtection="1">
      <alignment horizontal="justify" vertical="top"/>
    </xf>
    <xf numFmtId="4" fontId="43" fillId="0" borderId="1" xfId="0" applyNumberFormat="1" applyFont="1" applyBorder="1" applyProtection="1"/>
    <xf numFmtId="0" fontId="40" fillId="0" borderId="1" xfId="0" applyFont="1" applyBorder="1" applyAlignment="1" applyProtection="1">
      <alignment horizontal="center"/>
    </xf>
    <xf numFmtId="4" fontId="40" fillId="0" borderId="1" xfId="0" applyNumberFormat="1" applyFont="1" applyBorder="1" applyAlignment="1" applyProtection="1">
      <alignment horizontal="center"/>
    </xf>
    <xf numFmtId="166" fontId="40" fillId="0" borderId="1" xfId="45" applyNumberFormat="1" applyFont="1" applyAlignment="1" applyProtection="1">
      <alignment horizontal="center"/>
    </xf>
    <xf numFmtId="2" fontId="43" fillId="0" borderId="1" xfId="0" applyNumberFormat="1" applyFont="1" applyBorder="1" applyAlignment="1" applyProtection="1">
      <alignment horizontal="right"/>
    </xf>
    <xf numFmtId="0" fontId="43" fillId="0" borderId="1" xfId="0" applyFont="1" applyBorder="1" applyAlignment="1" applyProtection="1">
      <alignment horizontal="center" vertical="top" wrapText="1"/>
    </xf>
    <xf numFmtId="4" fontId="43" fillId="0" borderId="1" xfId="0" applyNumberFormat="1" applyFont="1" applyBorder="1" applyAlignment="1" applyProtection="1">
      <alignment horizontal="center" vertical="top" wrapText="1"/>
    </xf>
    <xf numFmtId="166" fontId="43" fillId="0" borderId="1" xfId="45" applyNumberFormat="1" applyFont="1" applyAlignment="1" applyProtection="1">
      <alignment horizontal="center" vertical="top"/>
    </xf>
    <xf numFmtId="0" fontId="43" fillId="0" borderId="1" xfId="0" applyFont="1" applyFill="1" applyBorder="1" applyAlignment="1" applyProtection="1">
      <alignment horizontal="justify" vertical="top" wrapText="1"/>
    </xf>
    <xf numFmtId="0" fontId="98" fillId="0" borderId="1" xfId="0" applyFont="1" applyBorder="1" applyAlignment="1" applyProtection="1">
      <alignment horizontal="center" vertical="top" wrapText="1"/>
    </xf>
    <xf numFmtId="4" fontId="132" fillId="0" borderId="1" xfId="0" applyNumberFormat="1" applyFont="1" applyBorder="1" applyAlignment="1" applyProtection="1">
      <alignment horizontal="center" vertical="center" wrapText="1"/>
    </xf>
    <xf numFmtId="0" fontId="143" fillId="0" borderId="1" xfId="45" applyFont="1" applyAlignment="1" applyProtection="1">
      <alignment vertical="top"/>
    </xf>
    <xf numFmtId="174" fontId="88" fillId="0" borderId="1" xfId="0" applyNumberFormat="1" applyFont="1" applyFill="1" applyBorder="1" applyAlignment="1" applyProtection="1">
      <alignment horizontal="right" vertical="top"/>
    </xf>
    <xf numFmtId="166" fontId="43" fillId="0" borderId="0" xfId="0" applyNumberFormat="1" applyFont="1" applyProtection="1"/>
    <xf numFmtId="191" fontId="93" fillId="0" borderId="1" xfId="0" applyNumberFormat="1" applyFont="1" applyFill="1" applyBorder="1" applyAlignment="1" applyProtection="1">
      <alignment horizontal="right" vertical="top"/>
    </xf>
    <xf numFmtId="0" fontId="86" fillId="0" borderId="1" xfId="0" applyFont="1" applyBorder="1" applyAlignment="1" applyProtection="1">
      <alignment horizontal="justify" vertical="top"/>
    </xf>
    <xf numFmtId="4" fontId="94" fillId="0" borderId="1" xfId="0" applyNumberFormat="1" applyFont="1" applyBorder="1" applyProtection="1"/>
    <xf numFmtId="0" fontId="88" fillId="0" borderId="1" xfId="0" applyFont="1" applyBorder="1" applyAlignment="1" applyProtection="1">
      <alignment horizontal="justify" vertical="top"/>
    </xf>
    <xf numFmtId="4" fontId="43" fillId="0" borderId="1" xfId="0" applyNumberFormat="1" applyFont="1" applyBorder="1" applyAlignment="1" applyProtection="1">
      <alignment wrapText="1"/>
    </xf>
    <xf numFmtId="0" fontId="41" fillId="0" borderId="1" xfId="0" applyFont="1" applyBorder="1" applyAlignment="1" applyProtection="1">
      <alignment horizontal="justify" vertical="center" wrapText="1"/>
    </xf>
    <xf numFmtId="180" fontId="88" fillId="0" borderId="1" xfId="0" applyNumberFormat="1" applyFont="1" applyBorder="1" applyAlignment="1" applyProtection="1">
      <alignment horizontal="right" vertical="top"/>
    </xf>
    <xf numFmtId="0" fontId="88" fillId="0" borderId="1" xfId="0" applyFont="1" applyBorder="1" applyAlignment="1" applyProtection="1">
      <alignment vertical="top"/>
    </xf>
    <xf numFmtId="0" fontId="103" fillId="0" borderId="1" xfId="45" applyFont="1" applyAlignment="1" applyProtection="1">
      <alignment horizontal="center" wrapText="1"/>
    </xf>
    <xf numFmtId="191" fontId="93" fillId="0" borderId="1" xfId="0" applyNumberFormat="1" applyFont="1" applyBorder="1" applyAlignment="1" applyProtection="1">
      <alignment horizontal="right" vertical="top"/>
    </xf>
    <xf numFmtId="175" fontId="103" fillId="0" borderId="1" xfId="0" applyNumberFormat="1" applyFont="1" applyBorder="1" applyAlignment="1" applyProtection="1">
      <alignment horizontal="right" vertical="top"/>
    </xf>
    <xf numFmtId="0" fontId="98" fillId="0" borderId="1" xfId="0" applyFont="1" applyBorder="1" applyAlignment="1" applyProtection="1">
      <alignment horizontal="right" wrapText="1"/>
    </xf>
    <xf numFmtId="4" fontId="98" fillId="0" borderId="1" xfId="0" applyNumberFormat="1" applyFont="1" applyBorder="1" applyAlignment="1" applyProtection="1">
      <alignment wrapText="1"/>
    </xf>
    <xf numFmtId="0" fontId="43" fillId="0" borderId="1" xfId="45" applyFont="1" applyAlignment="1" applyProtection="1">
      <alignment vertical="center" wrapText="1"/>
    </xf>
    <xf numFmtId="4" fontId="43" fillId="0" borderId="1" xfId="45" applyNumberFormat="1" applyFont="1" applyFill="1" applyBorder="1" applyAlignment="1" applyProtection="1">
      <alignment horizontal="right"/>
    </xf>
    <xf numFmtId="166" fontId="43" fillId="0" borderId="1" xfId="48" applyNumberFormat="1" applyFont="1" applyFill="1" applyBorder="1" applyProtection="1"/>
    <xf numFmtId="4" fontId="43" fillId="0" borderId="1" xfId="18" applyNumberFormat="1" applyFont="1" applyFill="1" applyBorder="1" applyAlignment="1" applyProtection="1">
      <alignment horizontal="right"/>
    </xf>
    <xf numFmtId="166" fontId="43" fillId="0" borderId="1" xfId="48" applyNumberFormat="1" applyFont="1" applyFill="1" applyBorder="1" applyAlignment="1" applyProtection="1">
      <alignment vertical="center"/>
    </xf>
    <xf numFmtId="0" fontId="104" fillId="0" borderId="1" xfId="0" applyFont="1" applyBorder="1" applyAlignment="1" applyProtection="1">
      <alignment horizontal="left" vertical="top"/>
    </xf>
    <xf numFmtId="0" fontId="104" fillId="0" borderId="1" xfId="0" applyFont="1" applyBorder="1" applyAlignment="1" applyProtection="1">
      <alignment horizontal="left" vertical="top" wrapText="1"/>
    </xf>
    <xf numFmtId="0" fontId="104" fillId="0" borderId="1" xfId="0" applyFont="1" applyBorder="1" applyAlignment="1" applyProtection="1">
      <alignment horizontal="center"/>
    </xf>
    <xf numFmtId="4" fontId="104" fillId="0" borderId="1" xfId="0" applyNumberFormat="1" applyFont="1" applyBorder="1" applyAlignment="1" applyProtection="1">
      <alignment horizontal="right"/>
    </xf>
    <xf numFmtId="49" fontId="86" fillId="0" borderId="1" xfId="0" applyNumberFormat="1" applyFont="1" applyBorder="1" applyAlignment="1" applyProtection="1">
      <alignment horizontal="right" vertical="top"/>
    </xf>
    <xf numFmtId="2" fontId="5" fillId="0" borderId="1" xfId="0" applyNumberFormat="1" applyFont="1" applyBorder="1" applyAlignment="1" applyProtection="1">
      <alignment horizontal="justify" vertical="justify" wrapText="1"/>
    </xf>
    <xf numFmtId="0" fontId="5" fillId="0" borderId="1" xfId="0" applyFont="1" applyBorder="1" applyAlignment="1" applyProtection="1">
      <alignment horizontal="right" wrapText="1"/>
    </xf>
    <xf numFmtId="4" fontId="5" fillId="0" borderId="1" xfId="0" applyNumberFormat="1" applyFont="1" applyBorder="1" applyAlignment="1" applyProtection="1">
      <alignment horizontal="right" wrapText="1"/>
    </xf>
    <xf numFmtId="179" fontId="93" fillId="0" borderId="1" xfId="0" applyNumberFormat="1" applyFont="1" applyBorder="1" applyAlignment="1" applyProtection="1">
      <alignment horizontal="right" vertical="top"/>
    </xf>
    <xf numFmtId="0" fontId="5" fillId="0" borderId="1" xfId="45" applyFont="1" applyAlignment="1" applyProtection="1">
      <alignment horizontal="left"/>
    </xf>
    <xf numFmtId="0" fontId="5" fillId="0" borderId="1" xfId="0" applyFont="1" applyBorder="1" applyAlignment="1" applyProtection="1">
      <alignment horizontal="left" vertical="top"/>
    </xf>
    <xf numFmtId="0" fontId="5" fillId="0" borderId="1" xfId="0" applyFont="1" applyBorder="1" applyAlignment="1" applyProtection="1">
      <alignment horizontal="right"/>
    </xf>
    <xf numFmtId="0" fontId="5" fillId="0" borderId="1" xfId="0" applyFont="1" applyBorder="1" applyAlignment="1" applyProtection="1">
      <alignment horizontal="justify" vertical="top"/>
    </xf>
    <xf numFmtId="4" fontId="5" fillId="0" borderId="1" xfId="0" applyNumberFormat="1" applyFont="1" applyBorder="1" applyProtection="1"/>
    <xf numFmtId="2" fontId="88" fillId="0" borderId="1" xfId="18" applyNumberFormat="1" applyFont="1" applyBorder="1" applyAlignment="1" applyProtection="1">
      <alignment vertical="center"/>
    </xf>
    <xf numFmtId="0" fontId="5" fillId="0" borderId="1" xfId="45" applyFont="1" applyBorder="1" applyAlignment="1" applyProtection="1">
      <alignment horizontal="right"/>
    </xf>
    <xf numFmtId="4" fontId="139" fillId="0" borderId="1" xfId="45" applyNumberFormat="1" applyFont="1" applyBorder="1" applyProtection="1"/>
    <xf numFmtId="0" fontId="43" fillId="0" borderId="1" xfId="45" applyFont="1" applyBorder="1" applyProtection="1"/>
    <xf numFmtId="0" fontId="43" fillId="0" borderId="1" xfId="45" applyFont="1" applyBorder="1" applyAlignment="1" applyProtection="1">
      <alignment wrapText="1"/>
    </xf>
    <xf numFmtId="166" fontId="43" fillId="0" borderId="1" xfId="48" applyNumberFormat="1" applyFont="1" applyBorder="1" applyProtection="1"/>
    <xf numFmtId="2" fontId="88" fillId="0" borderId="1" xfId="45" applyNumberFormat="1" applyFont="1" applyBorder="1" applyAlignment="1" applyProtection="1">
      <alignment wrapText="1"/>
    </xf>
    <xf numFmtId="0" fontId="91" fillId="7" borderId="64" xfId="0" applyFont="1" applyFill="1" applyBorder="1" applyAlignment="1" applyProtection="1">
      <alignment horizontal="right"/>
    </xf>
    <xf numFmtId="2" fontId="91" fillId="7" borderId="64" xfId="0" applyNumberFormat="1" applyFont="1" applyFill="1" applyBorder="1" applyAlignment="1" applyProtection="1">
      <alignment horizontal="left"/>
    </xf>
    <xf numFmtId="4" fontId="87" fillId="0" borderId="65" xfId="45" applyNumberFormat="1" applyFont="1" applyBorder="1" applyAlignment="1" applyProtection="1">
      <alignment horizontal="center"/>
      <protection locked="0"/>
    </xf>
    <xf numFmtId="4" fontId="132" fillId="0" borderId="1" xfId="45" applyNumberFormat="1" applyFont="1" applyAlignment="1" applyProtection="1">
      <alignment horizontal="center" vertical="center" wrapText="1"/>
      <protection locked="0"/>
    </xf>
    <xf numFmtId="4" fontId="43" fillId="0" borderId="1" xfId="45" applyNumberFormat="1" applyFont="1" applyAlignment="1" applyProtection="1">
      <alignment vertical="center" wrapText="1"/>
      <protection locked="0"/>
    </xf>
    <xf numFmtId="44" fontId="125" fillId="0" borderId="1" xfId="40" applyNumberFormat="1" applyFont="1" applyFill="1" applyBorder="1" applyAlignment="1" applyProtection="1">
      <alignment horizontal="center" vertical="center" wrapText="1"/>
      <protection locked="0"/>
    </xf>
    <xf numFmtId="4" fontId="43" fillId="0" borderId="1" xfId="45" applyNumberFormat="1" applyFont="1" applyBorder="1" applyAlignment="1" applyProtection="1">
      <alignment wrapText="1"/>
      <protection locked="0"/>
    </xf>
    <xf numFmtId="4" fontId="128" fillId="0" borderId="64" xfId="45" applyNumberFormat="1" applyFont="1" applyBorder="1" applyAlignment="1" applyProtection="1">
      <alignment horizontal="left"/>
    </xf>
    <xf numFmtId="183" fontId="88" fillId="0" borderId="1" xfId="18" applyNumberFormat="1" applyFont="1" applyAlignment="1" applyProtection="1">
      <alignment horizontal="center"/>
    </xf>
    <xf numFmtId="4" fontId="43" fillId="0" borderId="0" xfId="0" applyNumberFormat="1" applyFont="1" applyAlignment="1" applyProtection="1">
      <alignment horizontal="left"/>
    </xf>
    <xf numFmtId="0" fontId="43" fillId="0" borderId="1" xfId="18" applyFont="1" applyAlignment="1" applyProtection="1">
      <alignment horizontal="justify" vertical="top"/>
    </xf>
    <xf numFmtId="183" fontId="43" fillId="0" borderId="1" xfId="18" applyNumberFormat="1" applyFont="1" applyAlignment="1" applyProtection="1">
      <alignment horizontal="right" vertical="top"/>
    </xf>
    <xf numFmtId="0" fontId="43" fillId="0" borderId="1" xfId="18" applyFont="1" applyAlignment="1" applyProtection="1">
      <alignment horizontal="right" vertical="top"/>
    </xf>
    <xf numFmtId="166" fontId="43" fillId="0" borderId="1" xfId="45" applyNumberFormat="1" applyFont="1" applyAlignment="1" applyProtection="1">
      <alignment horizontal="center" wrapText="1"/>
    </xf>
    <xf numFmtId="0" fontId="43" fillId="0" borderId="1" xfId="45" applyFont="1" applyAlignment="1" applyProtection="1">
      <alignment vertical="top"/>
    </xf>
    <xf numFmtId="4" fontId="130" fillId="0" borderId="1" xfId="45" applyNumberFormat="1" applyFont="1" applyAlignment="1" applyProtection="1">
      <alignment horizontal="left"/>
    </xf>
    <xf numFmtId="0" fontId="86" fillId="0" borderId="1" xfId="45" applyFont="1" applyProtection="1"/>
    <xf numFmtId="183" fontId="6" fillId="0" borderId="1" xfId="18" applyNumberFormat="1" applyFont="1" applyAlignment="1" applyProtection="1">
      <alignment horizontal="right" vertical="top"/>
    </xf>
    <xf numFmtId="0" fontId="97" fillId="0" borderId="1" xfId="18" applyFont="1" applyAlignment="1" applyProtection="1">
      <alignment horizontal="justify" vertical="top"/>
    </xf>
    <xf numFmtId="0" fontId="6" fillId="0" borderId="0" xfId="0" applyFont="1" applyProtection="1"/>
    <xf numFmtId="192" fontId="93" fillId="0" borderId="1" xfId="0" applyNumberFormat="1" applyFont="1" applyBorder="1" applyAlignment="1" applyProtection="1">
      <alignment horizontal="right" vertical="top"/>
    </xf>
    <xf numFmtId="4" fontId="94" fillId="0" borderId="1" xfId="46" applyNumberFormat="1" applyFont="1" applyProtection="1"/>
    <xf numFmtId="0" fontId="139" fillId="0" borderId="1" xfId="45" applyFont="1" applyAlignment="1" applyProtection="1">
      <alignment vertical="top"/>
    </xf>
    <xf numFmtId="0" fontId="98" fillId="0" borderId="1" xfId="45" applyFont="1" applyAlignment="1" applyProtection="1">
      <alignment horizontal="center"/>
    </xf>
    <xf numFmtId="0" fontId="88" fillId="0" borderId="1" xfId="46" applyFont="1" applyAlignment="1" applyProtection="1">
      <alignment horizontal="justify" vertical="center" wrapText="1"/>
    </xf>
    <xf numFmtId="166" fontId="43" fillId="0" borderId="1" xfId="45" applyNumberFormat="1" applyFont="1" applyAlignment="1" applyProtection="1"/>
    <xf numFmtId="4" fontId="94" fillId="0" borderId="1" xfId="46" applyNumberFormat="1" applyFont="1" applyAlignment="1" applyProtection="1"/>
    <xf numFmtId="166" fontId="43" fillId="0" borderId="1" xfId="48" applyNumberFormat="1" applyFont="1" applyAlignment="1" applyProtection="1"/>
    <xf numFmtId="49" fontId="41" fillId="0" borderId="1" xfId="46" applyNumberFormat="1" applyFont="1" applyAlignment="1" applyProtection="1">
      <alignment horizontal="right" vertical="top"/>
    </xf>
    <xf numFmtId="4" fontId="132" fillId="0" borderId="1" xfId="46" applyNumberFormat="1" applyFont="1" applyAlignment="1" applyProtection="1">
      <alignment horizontal="left"/>
    </xf>
    <xf numFmtId="166" fontId="43" fillId="0" borderId="1" xfId="45" applyNumberFormat="1" applyFont="1" applyAlignment="1" applyProtection="1">
      <alignment horizontal="center"/>
    </xf>
    <xf numFmtId="0" fontId="41" fillId="0" borderId="1" xfId="46" applyFont="1" applyAlignment="1" applyProtection="1">
      <alignment horizontal="justify" vertical="center" wrapText="1"/>
    </xf>
    <xf numFmtId="0" fontId="88" fillId="0" borderId="1" xfId="46" applyFont="1" applyAlignment="1" applyProtection="1">
      <alignment horizontal="justify" vertical="center"/>
    </xf>
    <xf numFmtId="166" fontId="97" fillId="0" borderId="1" xfId="45" applyNumberFormat="1" applyFont="1" applyProtection="1"/>
    <xf numFmtId="0" fontId="40" fillId="0" borderId="1" xfId="46" applyFont="1" applyAlignment="1" applyProtection="1">
      <alignment horizontal="justify" vertical="top" wrapText="1"/>
    </xf>
    <xf numFmtId="4" fontId="81" fillId="0" borderId="1" xfId="45" applyNumberFormat="1" applyFont="1" applyAlignment="1" applyProtection="1">
      <alignment horizontal="center" vertical="top"/>
    </xf>
    <xf numFmtId="0" fontId="6" fillId="0" borderId="1" xfId="45" applyProtection="1"/>
    <xf numFmtId="4" fontId="6" fillId="0" borderId="1" xfId="45" applyNumberFormat="1" applyAlignment="1" applyProtection="1">
      <alignment horizontal="center"/>
    </xf>
    <xf numFmtId="178" fontId="88" fillId="0" borderId="1" xfId="35" applyNumberFormat="1" applyFont="1" applyAlignment="1" applyProtection="1">
      <alignment horizontal="center" vertical="top"/>
    </xf>
    <xf numFmtId="0" fontId="43" fillId="0" borderId="1" xfId="35" applyFont="1" applyAlignment="1" applyProtection="1">
      <alignment horizontal="justify" vertical="top" wrapText="1"/>
    </xf>
    <xf numFmtId="44" fontId="133" fillId="0" borderId="1" xfId="40" applyNumberFormat="1" applyFont="1" applyFill="1" applyBorder="1" applyAlignment="1" applyProtection="1">
      <alignment horizontal="left" vertical="center" wrapText="1"/>
    </xf>
    <xf numFmtId="9" fontId="88" fillId="0" borderId="0" xfId="0" applyNumberFormat="1" applyFont="1" applyAlignment="1" applyProtection="1">
      <alignment horizontal="justify" vertical="top" wrapText="1"/>
    </xf>
    <xf numFmtId="44" fontId="133" fillId="0" borderId="1" xfId="40" applyNumberFormat="1" applyFont="1" applyFill="1" applyBorder="1" applyAlignment="1" applyProtection="1">
      <alignment horizontal="left" vertical="top"/>
    </xf>
    <xf numFmtId="0" fontId="37" fillId="0" borderId="1" xfId="46" applyFont="1" applyAlignment="1" applyProtection="1">
      <alignment vertical="top"/>
    </xf>
    <xf numFmtId="0" fontId="63" fillId="0" borderId="1" xfId="45" applyFont="1" applyProtection="1"/>
    <xf numFmtId="44" fontId="133" fillId="0" borderId="1" xfId="40" applyNumberFormat="1" applyFont="1" applyFill="1" applyBorder="1" applyAlignment="1" applyProtection="1">
      <alignment horizontal="left" wrapText="1"/>
    </xf>
    <xf numFmtId="2" fontId="98" fillId="0" borderId="1" xfId="18" applyNumberFormat="1" applyFont="1" applyAlignment="1" applyProtection="1">
      <alignment horizontal="left" vertical="top"/>
    </xf>
    <xf numFmtId="0" fontId="5" fillId="0" borderId="1" xfId="18" applyFont="1" applyProtection="1"/>
    <xf numFmtId="0" fontId="5" fillId="0" borderId="1" xfId="18" applyFont="1" applyAlignment="1" applyProtection="1">
      <alignment horizontal="right"/>
    </xf>
    <xf numFmtId="4" fontId="5" fillId="0" borderId="1" xfId="18" applyNumberFormat="1" applyFont="1" applyProtection="1"/>
    <xf numFmtId="0" fontId="93" fillId="0" borderId="1" xfId="45" applyFont="1" applyAlignment="1" applyProtection="1">
      <alignment vertical="top"/>
    </xf>
    <xf numFmtId="178" fontId="88" fillId="0" borderId="0" xfId="0" applyNumberFormat="1" applyFont="1" applyAlignment="1" applyProtection="1">
      <alignment horizontal="center" vertical="top"/>
    </xf>
    <xf numFmtId="0" fontId="88" fillId="0" borderId="0" xfId="0" applyFont="1" applyAlignment="1" applyProtection="1">
      <alignment horizontal="center" vertical="top"/>
    </xf>
    <xf numFmtId="2" fontId="43" fillId="0" borderId="1" xfId="18" applyNumberFormat="1" applyFont="1" applyAlignment="1" applyProtection="1">
      <alignment horizontal="left" vertical="top"/>
    </xf>
    <xf numFmtId="175" fontId="43" fillId="0" borderId="0" xfId="0" applyNumberFormat="1" applyFont="1" applyAlignment="1" applyProtection="1">
      <alignment horizontal="right" vertical="top"/>
    </xf>
    <xf numFmtId="166" fontId="86" fillId="0" borderId="1" xfId="45" applyNumberFormat="1" applyFont="1" applyProtection="1"/>
    <xf numFmtId="0" fontId="5" fillId="0" borderId="1" xfId="18" applyFont="1" applyBorder="1" applyProtection="1"/>
    <xf numFmtId="4" fontId="5" fillId="0" borderId="1" xfId="18" applyNumberFormat="1" applyFont="1" applyFill="1" applyProtection="1"/>
    <xf numFmtId="0" fontId="5" fillId="0" borderId="1" xfId="18" applyFont="1" applyFill="1" applyProtection="1"/>
    <xf numFmtId="166" fontId="94" fillId="0" borderId="0" xfId="0" applyNumberFormat="1" applyFont="1" applyProtection="1"/>
    <xf numFmtId="0" fontId="94" fillId="0" borderId="0" xfId="0" applyFont="1" applyFill="1" applyProtection="1"/>
    <xf numFmtId="178" fontId="88" fillId="0" borderId="1" xfId="0" applyNumberFormat="1" applyFont="1" applyFill="1" applyBorder="1" applyAlignment="1" applyProtection="1">
      <alignment horizontal="center" vertical="top"/>
    </xf>
    <xf numFmtId="4" fontId="88" fillId="0" borderId="0" xfId="0" applyNumberFormat="1" applyFont="1" applyFill="1" applyProtection="1"/>
    <xf numFmtId="0" fontId="88" fillId="0" borderId="1" xfId="0" applyFont="1" applyFill="1" applyBorder="1" applyAlignment="1" applyProtection="1">
      <alignment horizontal="center" vertical="top"/>
    </xf>
    <xf numFmtId="4" fontId="43" fillId="0" borderId="0" xfId="0" applyNumberFormat="1" applyFont="1" applyFill="1" applyAlignment="1" applyProtection="1">
      <alignment horizontal="left"/>
    </xf>
    <xf numFmtId="175" fontId="88" fillId="0" borderId="1" xfId="0" applyNumberFormat="1" applyFont="1" applyFill="1" applyBorder="1" applyAlignment="1" applyProtection="1">
      <alignment horizontal="right" vertical="top"/>
    </xf>
    <xf numFmtId="0" fontId="43" fillId="0" borderId="1" xfId="0" applyFont="1" applyBorder="1" applyAlignment="1" applyProtection="1">
      <alignment wrapText="1"/>
    </xf>
    <xf numFmtId="4" fontId="88" fillId="0" borderId="0" xfId="0" applyNumberFormat="1" applyFont="1" applyProtection="1"/>
    <xf numFmtId="0" fontId="43" fillId="0" borderId="1" xfId="0" applyFont="1" applyBorder="1" applyAlignment="1" applyProtection="1"/>
    <xf numFmtId="0" fontId="97" fillId="0" borderId="0" xfId="0" applyFont="1" applyAlignment="1" applyProtection="1">
      <alignment horizontal="justify" vertical="top"/>
    </xf>
    <xf numFmtId="0" fontId="43" fillId="0" borderId="0" xfId="0" applyFont="1" applyAlignment="1" applyProtection="1">
      <alignment horizontal="justify" vertical="top"/>
      <protection locked="0"/>
    </xf>
    <xf numFmtId="4" fontId="94" fillId="0" borderId="1" xfId="46" applyNumberFormat="1" applyFont="1" applyAlignment="1" applyProtection="1">
      <alignment horizontal="right"/>
      <protection locked="0"/>
    </xf>
    <xf numFmtId="4" fontId="43" fillId="0" borderId="1" xfId="46" applyNumberFormat="1" applyFont="1" applyAlignment="1" applyProtection="1">
      <alignment wrapText="1"/>
      <protection locked="0"/>
    </xf>
    <xf numFmtId="0" fontId="63" fillId="0" borderId="1" xfId="45" applyFont="1" applyAlignment="1" applyProtection="1">
      <alignment vertical="top"/>
      <protection locked="0"/>
    </xf>
    <xf numFmtId="0" fontId="5" fillId="0" borderId="0" xfId="0" applyFont="1" applyProtection="1">
      <protection locked="0"/>
    </xf>
    <xf numFmtId="2" fontId="43" fillId="0" borderId="1" xfId="18" applyNumberFormat="1" applyFont="1" applyAlignment="1" applyProtection="1">
      <alignment horizontal="right"/>
      <protection locked="0"/>
    </xf>
    <xf numFmtId="0" fontId="5" fillId="0" borderId="1" xfId="45" applyFont="1" applyAlignment="1" applyProtection="1">
      <alignment vertical="center"/>
      <protection locked="0"/>
    </xf>
    <xf numFmtId="4" fontId="43" fillId="0" borderId="1" xfId="45" applyNumberFormat="1" applyFont="1" applyAlignment="1" applyProtection="1">
      <alignment horizontal="center" vertical="center" wrapText="1"/>
      <protection locked="0"/>
    </xf>
    <xf numFmtId="4" fontId="97" fillId="0" borderId="1" xfId="45" applyNumberFormat="1" applyFont="1" applyAlignment="1" applyProtection="1">
      <alignment horizontal="right"/>
      <protection locked="0"/>
    </xf>
    <xf numFmtId="0" fontId="40" fillId="0" borderId="1" xfId="45" applyFont="1" applyAlignment="1" applyProtection="1">
      <alignment horizontal="center" vertical="center" wrapText="1"/>
      <protection locked="0"/>
    </xf>
    <xf numFmtId="4" fontId="5" fillId="0" borderId="0" xfId="0" applyNumberFormat="1" applyFont="1" applyAlignment="1" applyProtection="1">
      <alignment wrapText="1"/>
      <protection locked="0"/>
    </xf>
    <xf numFmtId="4" fontId="43" fillId="0" borderId="1" xfId="0" applyNumberFormat="1" applyFont="1" applyBorder="1" applyAlignment="1" applyProtection="1">
      <alignment wrapText="1"/>
      <protection locked="0"/>
    </xf>
    <xf numFmtId="175" fontId="40" fillId="0" borderId="0" xfId="0" applyNumberFormat="1" applyFont="1" applyAlignment="1" applyProtection="1">
      <alignment horizontal="right" vertical="top"/>
    </xf>
    <xf numFmtId="0" fontId="40" fillId="0" borderId="0" xfId="0" applyFont="1" applyAlignment="1" applyProtection="1">
      <alignment horizontal="right" vertical="top"/>
    </xf>
    <xf numFmtId="49" fontId="88" fillId="0" borderId="0" xfId="0" applyNumberFormat="1" applyFont="1" applyAlignment="1" applyProtection="1">
      <alignment horizontal="right" vertical="top"/>
    </xf>
    <xf numFmtId="0" fontId="43" fillId="0" borderId="0" xfId="0" applyFont="1" applyAlignment="1" applyProtection="1">
      <alignment vertical="top"/>
    </xf>
    <xf numFmtId="180" fontId="93" fillId="0" borderId="0" xfId="0" applyNumberFormat="1" applyFont="1" applyAlignment="1" applyProtection="1">
      <alignment horizontal="right" vertical="top"/>
    </xf>
    <xf numFmtId="0" fontId="41" fillId="0" borderId="0" xfId="0" applyFont="1" applyAlignment="1" applyProtection="1">
      <alignment vertical="top"/>
    </xf>
    <xf numFmtId="174" fontId="88" fillId="0" borderId="0" xfId="0" applyNumberFormat="1" applyFont="1" applyAlignment="1" applyProtection="1">
      <alignment horizontal="right" vertical="top"/>
    </xf>
    <xf numFmtId="193" fontId="93" fillId="0" borderId="1" xfId="0" applyNumberFormat="1" applyFont="1" applyBorder="1" applyAlignment="1" applyProtection="1">
      <alignment horizontal="right" vertical="top"/>
    </xf>
    <xf numFmtId="166" fontId="94" fillId="0" borderId="1" xfId="46" applyNumberFormat="1" applyFont="1" applyProtection="1"/>
    <xf numFmtId="0" fontId="94" fillId="0" borderId="1" xfId="46" applyFont="1" applyProtection="1"/>
    <xf numFmtId="4" fontId="63" fillId="0" borderId="1" xfId="46" applyNumberFormat="1" applyFont="1" applyAlignment="1" applyProtection="1">
      <alignment vertical="top"/>
    </xf>
    <xf numFmtId="0" fontId="63" fillId="0" borderId="1" xfId="46" applyFont="1" applyAlignment="1" applyProtection="1">
      <alignment vertical="top"/>
    </xf>
    <xf numFmtId="166" fontId="97" fillId="0" borderId="1" xfId="46" applyNumberFormat="1" applyFont="1" applyAlignment="1" applyProtection="1">
      <alignment horizontal="right" wrapText="1"/>
    </xf>
    <xf numFmtId="49" fontId="40" fillId="0" borderId="0" xfId="0" applyNumberFormat="1" applyFont="1" applyAlignment="1" applyProtection="1">
      <alignment horizontal="right" vertical="top"/>
    </xf>
    <xf numFmtId="9" fontId="40" fillId="0" borderId="0" xfId="0" applyNumberFormat="1" applyFont="1" applyAlignment="1" applyProtection="1">
      <alignment horizontal="justify" vertical="top" wrapText="1"/>
    </xf>
    <xf numFmtId="0" fontId="97" fillId="0" borderId="1" xfId="18" applyFont="1" applyProtection="1"/>
    <xf numFmtId="0" fontId="5" fillId="0" borderId="1" xfId="18" applyProtection="1"/>
    <xf numFmtId="182" fontId="105" fillId="0" borderId="1" xfId="46" applyNumberFormat="1" applyFont="1" applyAlignment="1" applyProtection="1">
      <alignment horizontal="right" vertical="top"/>
    </xf>
    <xf numFmtId="0" fontId="130" fillId="0" borderId="1" xfId="45" applyFont="1" applyProtection="1"/>
    <xf numFmtId="4" fontId="139" fillId="0" borderId="1" xfId="45" applyNumberFormat="1" applyFont="1" applyAlignment="1" applyProtection="1">
      <alignment horizontal="left"/>
    </xf>
    <xf numFmtId="0" fontId="81" fillId="0" borderId="0" xfId="0" applyFont="1" applyAlignment="1" applyProtection="1">
      <alignment horizontal="center" vertical="top"/>
    </xf>
    <xf numFmtId="0" fontId="106" fillId="0" borderId="1" xfId="51" applyFont="1" applyAlignment="1" applyProtection="1">
      <alignment wrapText="1"/>
    </xf>
    <xf numFmtId="0" fontId="81" fillId="0" borderId="0" xfId="0" applyFont="1" applyAlignment="1" applyProtection="1">
      <alignment wrapText="1"/>
    </xf>
    <xf numFmtId="4" fontId="81" fillId="0" borderId="0" xfId="0" applyNumberFormat="1" applyFont="1" applyAlignment="1" applyProtection="1">
      <alignment horizontal="right" vertical="center"/>
    </xf>
    <xf numFmtId="166" fontId="75" fillId="0" borderId="1" xfId="45" applyNumberFormat="1" applyFont="1" applyProtection="1"/>
    <xf numFmtId="0" fontId="103" fillId="0" borderId="0" xfId="0" applyFont="1" applyAlignment="1" applyProtection="1">
      <alignment horizontal="justify" vertical="top" wrapText="1"/>
    </xf>
    <xf numFmtId="4" fontId="5" fillId="0" borderId="0" xfId="0" applyNumberFormat="1" applyFont="1" applyProtection="1">
      <protection locked="0"/>
    </xf>
    <xf numFmtId="4" fontId="81" fillId="0" borderId="0" xfId="0" applyNumberFormat="1" applyFont="1" applyAlignment="1" applyProtection="1">
      <alignment horizontal="center" vertical="top"/>
      <protection locked="0"/>
    </xf>
    <xf numFmtId="184" fontId="93" fillId="0" borderId="0" xfId="0" applyNumberFormat="1" applyFont="1" applyAlignment="1" applyProtection="1">
      <alignment horizontal="center" vertical="top" shrinkToFit="1"/>
    </xf>
    <xf numFmtId="178" fontId="88" fillId="0" borderId="0" xfId="0" applyNumberFormat="1" applyFont="1" applyAlignment="1" applyProtection="1">
      <alignment horizontal="right" vertical="top"/>
    </xf>
    <xf numFmtId="0" fontId="109" fillId="0" borderId="1" xfId="45" applyFont="1" applyAlignment="1" applyProtection="1">
      <alignment vertical="top" wrapText="1"/>
    </xf>
    <xf numFmtId="180" fontId="88" fillId="0" borderId="0" xfId="0" applyNumberFormat="1" applyFont="1" applyAlignment="1" applyProtection="1">
      <alignment horizontal="right" vertical="top"/>
    </xf>
    <xf numFmtId="0" fontId="88" fillId="0" borderId="0" xfId="0" applyFont="1" applyAlignment="1" applyProtection="1">
      <alignment vertical="top"/>
    </xf>
    <xf numFmtId="194" fontId="93" fillId="0" borderId="1" xfId="0" applyNumberFormat="1" applyFont="1" applyBorder="1" applyAlignment="1" applyProtection="1">
      <alignment horizontal="right" vertical="top"/>
    </xf>
    <xf numFmtId="186" fontId="93" fillId="0" borderId="0" xfId="0" applyNumberFormat="1" applyFont="1" applyAlignment="1" applyProtection="1">
      <alignment horizontal="right" vertical="top" shrinkToFit="1"/>
    </xf>
    <xf numFmtId="185" fontId="71" fillId="0" borderId="0" xfId="0" applyNumberFormat="1" applyFont="1" applyAlignment="1" applyProtection="1">
      <alignment horizontal="center" vertical="top"/>
    </xf>
    <xf numFmtId="0" fontId="97" fillId="0" borderId="1" xfId="45" applyFont="1" applyAlignment="1" applyProtection="1"/>
    <xf numFmtId="0" fontId="145" fillId="0" borderId="1" xfId="45" applyFont="1" applyProtection="1"/>
    <xf numFmtId="0" fontId="143" fillId="0" borderId="1" xfId="45" applyFont="1" applyProtection="1"/>
    <xf numFmtId="166" fontId="43" fillId="0" borderId="1" xfId="0" applyNumberFormat="1" applyFont="1" applyBorder="1" applyAlignment="1" applyProtection="1">
      <alignment horizontal="center"/>
    </xf>
    <xf numFmtId="0" fontId="147" fillId="0" borderId="1" xfId="45" applyFont="1" applyProtection="1"/>
    <xf numFmtId="4" fontId="5" fillId="0" borderId="0" xfId="0" applyNumberFormat="1" applyFont="1" applyAlignment="1" applyProtection="1"/>
    <xf numFmtId="166" fontId="5" fillId="0" borderId="1" xfId="48" applyNumberFormat="1" applyFont="1" applyAlignment="1" applyProtection="1"/>
    <xf numFmtId="0" fontId="140" fillId="0" borderId="1" xfId="45" applyFont="1" applyProtection="1"/>
    <xf numFmtId="166" fontId="5" fillId="0" borderId="1" xfId="45" applyNumberFormat="1" applyFont="1" applyAlignment="1" applyProtection="1"/>
    <xf numFmtId="0" fontId="140" fillId="0" borderId="1" xfId="45" applyFont="1" applyAlignment="1" applyProtection="1">
      <alignment horizontal="left"/>
    </xf>
    <xf numFmtId="0" fontId="142" fillId="0" borderId="1" xfId="45" applyFont="1" applyProtection="1"/>
    <xf numFmtId="0" fontId="41" fillId="0" borderId="0" xfId="0" applyFont="1" applyAlignment="1" applyProtection="1">
      <alignment horizontal="justify" vertical="center"/>
    </xf>
    <xf numFmtId="0" fontId="43" fillId="0" borderId="0" xfId="0" applyFont="1" applyAlignment="1" applyProtection="1">
      <alignment horizontal="right" vertical="top"/>
    </xf>
    <xf numFmtId="4" fontId="43" fillId="0" borderId="0" xfId="0" applyNumberFormat="1" applyFont="1" applyAlignment="1" applyProtection="1">
      <alignment vertical="top"/>
    </xf>
    <xf numFmtId="201" fontId="93" fillId="0" borderId="1" xfId="0" applyNumberFormat="1" applyFont="1" applyBorder="1" applyAlignment="1" applyProtection="1">
      <alignment horizontal="right" vertical="top"/>
    </xf>
    <xf numFmtId="4" fontId="136" fillId="0" borderId="1" xfId="40" applyNumberFormat="1" applyFont="1" applyFill="1" applyBorder="1" applyAlignment="1" applyProtection="1">
      <alignment horizontal="left"/>
    </xf>
    <xf numFmtId="0" fontId="5" fillId="0" borderId="1" xfId="45" applyFont="1" applyFill="1" applyProtection="1"/>
    <xf numFmtId="0" fontId="148" fillId="0" borderId="1" xfId="45" applyFont="1" applyFill="1" applyProtection="1"/>
    <xf numFmtId="0" fontId="92" fillId="0" borderId="1" xfId="45" applyFont="1" applyFill="1" applyProtection="1"/>
    <xf numFmtId="4" fontId="92" fillId="6" borderId="64" xfId="45" applyNumberFormat="1" applyFont="1" applyFill="1" applyBorder="1" applyAlignment="1" applyProtection="1">
      <alignment horizontal="right"/>
    </xf>
    <xf numFmtId="4" fontId="43" fillId="0" borderId="1" xfId="45" applyNumberFormat="1" applyFont="1" applyAlignment="1" applyProtection="1">
      <protection locked="0"/>
    </xf>
    <xf numFmtId="4" fontId="5" fillId="0" borderId="1" xfId="45" applyNumberFormat="1" applyFont="1" applyAlignment="1" applyProtection="1">
      <alignment horizontal="right"/>
      <protection locked="0"/>
    </xf>
    <xf numFmtId="4" fontId="5" fillId="0" borderId="0" xfId="0" applyNumberFormat="1" applyFont="1" applyAlignment="1" applyProtection="1">
      <protection locked="0"/>
    </xf>
    <xf numFmtId="0" fontId="5" fillId="0" borderId="1" xfId="45" applyFont="1" applyAlignment="1" applyProtection="1">
      <protection locked="0"/>
    </xf>
    <xf numFmtId="0" fontId="43" fillId="0" borderId="0" xfId="0" applyFont="1" applyAlignment="1" applyProtection="1">
      <alignment horizontal="left" vertical="center"/>
    </xf>
    <xf numFmtId="0" fontId="40" fillId="0" borderId="0" xfId="0" applyFont="1" applyAlignment="1" applyProtection="1">
      <alignment vertical="top"/>
    </xf>
    <xf numFmtId="195" fontId="93" fillId="0" borderId="1" xfId="0" applyNumberFormat="1" applyFont="1" applyBorder="1" applyAlignment="1" applyProtection="1">
      <alignment horizontal="right" vertical="top"/>
    </xf>
    <xf numFmtId="0" fontId="43" fillId="0" borderId="0" xfId="0" applyFont="1" applyAlignment="1" applyProtection="1">
      <alignment vertical="top" wrapText="1"/>
    </xf>
    <xf numFmtId="4" fontId="74" fillId="0" borderId="1" xfId="45" applyNumberFormat="1" applyFont="1" applyAlignment="1" applyProtection="1">
      <alignment horizontal="left"/>
    </xf>
    <xf numFmtId="0" fontId="43" fillId="0" borderId="1" xfId="45" applyFont="1" applyAlignment="1" applyProtection="1">
      <alignment vertical="top" wrapText="1"/>
      <protection locked="0"/>
    </xf>
    <xf numFmtId="166" fontId="92" fillId="0" borderId="64" xfId="0" applyNumberFormat="1" applyFont="1" applyBorder="1" applyProtection="1"/>
    <xf numFmtId="0" fontId="43" fillId="0" borderId="1" xfId="0" applyFont="1" applyBorder="1" applyAlignment="1" applyProtection="1">
      <alignment horizontal="left" vertical="center"/>
    </xf>
    <xf numFmtId="166" fontId="92" fillId="0" borderId="1" xfId="0" applyNumberFormat="1" applyFont="1" applyBorder="1" applyProtection="1"/>
    <xf numFmtId="166" fontId="94" fillId="0" borderId="1" xfId="0" applyNumberFormat="1" applyFont="1" applyBorder="1" applyProtection="1"/>
    <xf numFmtId="0" fontId="109" fillId="0" borderId="1" xfId="0" applyFont="1" applyBorder="1" applyAlignment="1" applyProtection="1">
      <alignment vertical="top" wrapText="1"/>
    </xf>
    <xf numFmtId="166" fontId="43" fillId="0" borderId="1" xfId="0" applyNumberFormat="1" applyFont="1" applyBorder="1" applyProtection="1"/>
    <xf numFmtId="166" fontId="5" fillId="0" borderId="1" xfId="0" applyNumberFormat="1" applyFont="1" applyBorder="1" applyProtection="1"/>
    <xf numFmtId="166" fontId="86" fillId="0" borderId="1" xfId="0" applyNumberFormat="1" applyFont="1" applyBorder="1" applyProtection="1"/>
    <xf numFmtId="0" fontId="43" fillId="0" borderId="1" xfId="45" applyFont="1" applyFill="1" applyBorder="1" applyAlignment="1" applyProtection="1">
      <alignment horizontal="right" wrapText="1"/>
    </xf>
    <xf numFmtId="0" fontId="96" fillId="0" borderId="1" xfId="0" applyFont="1" applyBorder="1" applyAlignment="1" applyProtection="1">
      <alignment horizontal="right" vertical="top"/>
    </xf>
    <xf numFmtId="0" fontId="97" fillId="0" borderId="1" xfId="0" applyFont="1" applyBorder="1" applyProtection="1"/>
    <xf numFmtId="196" fontId="93" fillId="0" borderId="1" xfId="0" applyNumberFormat="1" applyFont="1" applyBorder="1" applyAlignment="1" applyProtection="1">
      <alignment horizontal="right" vertical="top"/>
    </xf>
    <xf numFmtId="186" fontId="93" fillId="0" borderId="1" xfId="0" applyNumberFormat="1" applyFont="1" applyBorder="1" applyAlignment="1" applyProtection="1">
      <alignment horizontal="right" vertical="top" shrinkToFit="1"/>
    </xf>
    <xf numFmtId="4" fontId="93" fillId="0" borderId="1" xfId="0" applyNumberFormat="1" applyFont="1" applyBorder="1" applyProtection="1"/>
    <xf numFmtId="175" fontId="86" fillId="0" borderId="1" xfId="0" applyNumberFormat="1" applyFont="1" applyBorder="1" applyAlignment="1" applyProtection="1">
      <alignment horizontal="right" vertical="top"/>
    </xf>
    <xf numFmtId="4" fontId="5" fillId="0" borderId="1" xfId="0" applyNumberFormat="1" applyFont="1" applyBorder="1" applyAlignment="1" applyProtection="1">
      <alignment horizontal="right"/>
    </xf>
    <xf numFmtId="4" fontId="5" fillId="0" borderId="1" xfId="0" applyNumberFormat="1" applyFont="1" applyBorder="1" applyAlignment="1" applyProtection="1">
      <alignment wrapText="1"/>
    </xf>
    <xf numFmtId="4" fontId="92" fillId="7" borderId="64" xfId="0" applyNumberFormat="1" applyFont="1" applyFill="1" applyBorder="1" applyAlignment="1" applyProtection="1">
      <alignment horizontal="right"/>
    </xf>
    <xf numFmtId="4" fontId="92" fillId="7" borderId="64" xfId="0" applyNumberFormat="1" applyFont="1" applyFill="1" applyBorder="1" applyProtection="1"/>
    <xf numFmtId="4" fontId="43" fillId="0" borderId="1" xfId="0" applyNumberFormat="1" applyFont="1" applyBorder="1" applyProtection="1">
      <protection locked="0"/>
    </xf>
    <xf numFmtId="4" fontId="94" fillId="0" borderId="1" xfId="0" applyNumberFormat="1" applyFont="1" applyBorder="1" applyAlignment="1" applyProtection="1">
      <alignment horizontal="right"/>
      <protection locked="0"/>
    </xf>
    <xf numFmtId="4" fontId="5" fillId="0" borderId="1" xfId="0" applyNumberFormat="1" applyFont="1" applyBorder="1" applyAlignment="1" applyProtection="1">
      <alignment horizontal="right"/>
      <protection locked="0"/>
    </xf>
    <xf numFmtId="4" fontId="92" fillId="7" borderId="64" xfId="0" applyNumberFormat="1" applyFont="1" applyFill="1" applyBorder="1" applyAlignment="1" applyProtection="1">
      <alignment horizontal="right"/>
      <protection locked="0"/>
    </xf>
    <xf numFmtId="174" fontId="40" fillId="0" borderId="0" xfId="0" applyNumberFormat="1" applyFont="1" applyAlignment="1" applyProtection="1">
      <alignment horizontal="right" vertical="top"/>
    </xf>
    <xf numFmtId="178" fontId="40" fillId="0" borderId="0" xfId="0" applyNumberFormat="1" applyFont="1" applyAlignment="1" applyProtection="1">
      <alignment horizontal="center" vertical="top"/>
    </xf>
    <xf numFmtId="197" fontId="93" fillId="0" borderId="1" xfId="0" applyNumberFormat="1" applyFont="1" applyBorder="1" applyAlignment="1" applyProtection="1">
      <alignment horizontal="right" vertical="top"/>
    </xf>
    <xf numFmtId="0" fontId="109" fillId="0" borderId="1" xfId="45" applyFont="1" applyAlignment="1" applyProtection="1">
      <alignment vertical="top" wrapText="1"/>
      <protection locked="0"/>
    </xf>
    <xf numFmtId="174" fontId="40" fillId="0" borderId="1" xfId="0" applyNumberFormat="1" applyFont="1" applyBorder="1" applyAlignment="1" applyProtection="1">
      <alignment horizontal="right" vertical="top"/>
    </xf>
    <xf numFmtId="198" fontId="93" fillId="0" borderId="1" xfId="0" applyNumberFormat="1" applyFont="1" applyBorder="1" applyAlignment="1" applyProtection="1">
      <alignment horizontal="right" vertical="top"/>
    </xf>
    <xf numFmtId="181" fontId="93" fillId="0" borderId="1" xfId="0" applyNumberFormat="1" applyFont="1" applyBorder="1" applyAlignment="1" applyProtection="1">
      <alignment horizontal="right" vertical="top" shrinkToFit="1"/>
    </xf>
    <xf numFmtId="181" fontId="88" fillId="0" borderId="1" xfId="0" applyNumberFormat="1" applyFont="1" applyBorder="1" applyAlignment="1" applyProtection="1">
      <alignment horizontal="right" vertical="top" shrinkToFit="1"/>
    </xf>
    <xf numFmtId="0" fontId="43" fillId="0" borderId="0" xfId="0" applyFont="1" applyAlignment="1" applyProtection="1">
      <alignment horizontal="justify" vertical="center"/>
    </xf>
    <xf numFmtId="0" fontId="97" fillId="0" borderId="0" xfId="0" applyFont="1" applyAlignment="1" applyProtection="1">
      <alignment wrapText="1"/>
    </xf>
    <xf numFmtId="4" fontId="97" fillId="0" borderId="0" xfId="0" applyNumberFormat="1" applyFont="1" applyAlignment="1" applyProtection="1">
      <alignment wrapText="1"/>
    </xf>
    <xf numFmtId="166" fontId="98" fillId="0" borderId="1" xfId="48" applyNumberFormat="1" applyFont="1" applyProtection="1"/>
    <xf numFmtId="4" fontId="133" fillId="0" borderId="1" xfId="40" applyNumberFormat="1" applyFont="1" applyFill="1" applyBorder="1" applyAlignment="1" applyProtection="1">
      <alignment horizontal="left" vertical="top"/>
    </xf>
    <xf numFmtId="166" fontId="98" fillId="0" borderId="1" xfId="48" applyNumberFormat="1" applyFont="1" applyAlignment="1" applyProtection="1">
      <alignment horizontal="left" vertical="top"/>
    </xf>
    <xf numFmtId="166" fontId="43" fillId="0" borderId="1" xfId="48" applyNumberFormat="1" applyFont="1" applyAlignment="1" applyProtection="1">
      <alignment horizontal="left" vertical="top"/>
    </xf>
    <xf numFmtId="4" fontId="126" fillId="0" borderId="1" xfId="40" applyNumberFormat="1" applyFont="1" applyFill="1" applyBorder="1" applyAlignment="1" applyProtection="1">
      <alignment horizontal="left" vertical="top"/>
    </xf>
    <xf numFmtId="0" fontId="75" fillId="0" borderId="1" xfId="0" applyFont="1" applyBorder="1" applyAlignment="1" applyProtection="1">
      <alignment horizontal="justify" vertical="center" wrapText="1"/>
    </xf>
    <xf numFmtId="0" fontId="7" fillId="0" borderId="1" xfId="37" applyFont="1" applyAlignment="1" applyProtection="1">
      <alignment horizontal="center" vertical="center" wrapText="1"/>
    </xf>
    <xf numFmtId="0" fontId="12" fillId="0" borderId="52" xfId="38" applyFont="1" applyBorder="1" applyAlignment="1" applyProtection="1">
      <alignment vertical="top"/>
    </xf>
    <xf numFmtId="0" fontId="11" fillId="0" borderId="13" xfId="38" applyFont="1" applyBorder="1" applyAlignment="1" applyProtection="1">
      <alignment vertical="top" wrapText="1"/>
    </xf>
    <xf numFmtId="164" fontId="11" fillId="0" borderId="13" xfId="38" applyNumberFormat="1" applyFont="1" applyBorder="1" applyAlignment="1" applyProtection="1">
      <alignment horizontal="center"/>
    </xf>
    <xf numFmtId="164" fontId="10" fillId="0" borderId="13" xfId="38" applyNumberFormat="1" applyFont="1" applyBorder="1" applyAlignment="1" applyProtection="1">
      <alignment horizontal="center"/>
    </xf>
    <xf numFmtId="164" fontId="9" fillId="0" borderId="13" xfId="37" applyNumberFormat="1" applyFont="1" applyBorder="1" applyAlignment="1" applyProtection="1">
      <alignment horizontal="center" vertical="center" wrapText="1"/>
    </xf>
    <xf numFmtId="165" fontId="9" fillId="0" borderId="13" xfId="37" applyNumberFormat="1" applyFont="1" applyBorder="1" applyAlignment="1" applyProtection="1">
      <alignment horizontal="right" vertical="center" wrapText="1"/>
    </xf>
    <xf numFmtId="0" fontId="7" fillId="0" borderId="53" xfId="37" applyFont="1" applyBorder="1" applyAlignment="1" applyProtection="1">
      <alignment horizontal="center" vertical="center" wrapText="1"/>
    </xf>
    <xf numFmtId="0" fontId="7" fillId="2" borderId="54" xfId="37" applyFont="1" applyFill="1" applyBorder="1" applyAlignment="1" applyProtection="1">
      <alignment horizontal="center" vertical="center" wrapText="1"/>
    </xf>
    <xf numFmtId="0" fontId="7" fillId="2" borderId="55" xfId="37" applyFont="1" applyFill="1" applyBorder="1" applyAlignment="1" applyProtection="1">
      <alignment horizontal="left" vertical="center" wrapText="1"/>
    </xf>
    <xf numFmtId="165" fontId="7" fillId="2" borderId="11" xfId="37" applyNumberFormat="1" applyFont="1" applyFill="1" applyBorder="1" applyAlignment="1" applyProtection="1">
      <alignment wrapText="1"/>
    </xf>
    <xf numFmtId="165" fontId="7" fillId="2" borderId="3" xfId="37" applyNumberFormat="1" applyFont="1" applyFill="1" applyBorder="1" applyAlignment="1" applyProtection="1">
      <alignment wrapText="1"/>
    </xf>
    <xf numFmtId="165" fontId="7" fillId="2" borderId="12" xfId="37" applyNumberFormat="1" applyFont="1" applyFill="1" applyBorder="1" applyAlignment="1" applyProtection="1">
      <alignment wrapText="1"/>
    </xf>
    <xf numFmtId="0" fontId="7" fillId="2" borderId="8" xfId="37" applyFont="1" applyFill="1" applyBorder="1" applyAlignment="1" applyProtection="1">
      <alignment horizontal="center" vertical="center" wrapText="1"/>
    </xf>
    <xf numFmtId="165" fontId="11" fillId="0" borderId="13" xfId="38" applyNumberFormat="1" applyFont="1" applyBorder="1" applyAlignment="1" applyProtection="1">
      <alignment horizontal="center"/>
    </xf>
    <xf numFmtId="165" fontId="10" fillId="0" borderId="13" xfId="38" applyNumberFormat="1" applyFont="1" applyBorder="1" applyAlignment="1" applyProtection="1">
      <alignment horizontal="center"/>
    </xf>
    <xf numFmtId="165" fontId="9" fillId="0" borderId="13" xfId="37" applyNumberFormat="1" applyFont="1" applyBorder="1" applyAlignment="1" applyProtection="1">
      <alignment horizontal="center" vertical="center" wrapText="1"/>
    </xf>
    <xf numFmtId="49" fontId="7" fillId="2" borderId="55" xfId="37" applyNumberFormat="1" applyFont="1" applyFill="1" applyBorder="1" applyAlignment="1" applyProtection="1">
      <alignment horizontal="left" vertical="center" wrapText="1"/>
    </xf>
    <xf numFmtId="0" fontId="12" fillId="5" borderId="52" xfId="38" applyFont="1" applyFill="1" applyBorder="1" applyAlignment="1" applyProtection="1">
      <alignment vertical="top"/>
    </xf>
    <xf numFmtId="0" fontId="11" fillId="5" borderId="13" xfId="38" applyFont="1" applyFill="1" applyBorder="1" applyAlignment="1" applyProtection="1">
      <alignment vertical="top" wrapText="1"/>
    </xf>
    <xf numFmtId="165" fontId="11" fillId="5" borderId="13" xfId="38" applyNumberFormat="1" applyFont="1" applyFill="1" applyBorder="1" applyAlignment="1" applyProtection="1">
      <alignment horizontal="center"/>
    </xf>
    <xf numFmtId="165" fontId="10" fillId="5" borderId="13" xfId="38" applyNumberFormat="1" applyFont="1" applyFill="1" applyBorder="1" applyAlignment="1" applyProtection="1">
      <alignment horizontal="center"/>
    </xf>
    <xf numFmtId="165" fontId="9" fillId="5" borderId="13" xfId="37" applyNumberFormat="1" applyFont="1" applyFill="1" applyBorder="1" applyAlignment="1" applyProtection="1">
      <alignment horizontal="center" vertical="center" wrapText="1"/>
    </xf>
    <xf numFmtId="165" fontId="9" fillId="5" borderId="13" xfId="37" applyNumberFormat="1" applyFont="1" applyFill="1" applyBorder="1" applyAlignment="1" applyProtection="1">
      <alignment horizontal="right" vertical="center" wrapText="1"/>
    </xf>
    <xf numFmtId="0" fontId="7" fillId="5" borderId="53" xfId="37" applyFont="1" applyFill="1" applyBorder="1" applyAlignment="1" applyProtection="1">
      <alignment horizontal="center" vertical="center" wrapText="1"/>
    </xf>
    <xf numFmtId="0" fontId="9" fillId="0" borderId="1" xfId="37" applyFont="1" applyAlignment="1" applyProtection="1">
      <alignment horizontal="left" vertical="center" wrapText="1"/>
    </xf>
    <xf numFmtId="0" fontId="9" fillId="0" borderId="1" xfId="37" applyFont="1" applyAlignment="1" applyProtection="1">
      <alignment horizontal="center" wrapText="1"/>
    </xf>
    <xf numFmtId="0" fontId="9" fillId="0" borderId="1" xfId="37" applyFont="1" applyAlignment="1" applyProtection="1">
      <alignment horizontal="center" vertical="center" wrapText="1"/>
    </xf>
    <xf numFmtId="165" fontId="9" fillId="0" borderId="1" xfId="37" applyNumberFormat="1" applyFont="1" applyAlignment="1" applyProtection="1">
      <alignment horizontal="center" vertical="center" wrapText="1"/>
    </xf>
    <xf numFmtId="2" fontId="86" fillId="0" borderId="1" xfId="45" applyNumberFormat="1" applyFont="1" applyAlignment="1" applyProtection="1">
      <alignment vertical="center"/>
    </xf>
    <xf numFmtId="0" fontId="89" fillId="0" borderId="1" xfId="0" applyFont="1" applyBorder="1" applyAlignment="1" applyProtection="1">
      <alignment horizontal="right"/>
    </xf>
    <xf numFmtId="2" fontId="89" fillId="0" borderId="1" xfId="0" applyNumberFormat="1" applyFont="1" applyBorder="1" applyAlignment="1" applyProtection="1">
      <alignment horizontal="left"/>
    </xf>
    <xf numFmtId="4" fontId="90" fillId="0" borderId="1" xfId="0" applyNumberFormat="1" applyFont="1" applyBorder="1" applyAlignment="1" applyProtection="1">
      <alignment horizontal="right"/>
    </xf>
    <xf numFmtId="4" fontId="90" fillId="0" borderId="1" xfId="0" applyNumberFormat="1" applyFont="1" applyBorder="1" applyProtection="1"/>
    <xf numFmtId="4" fontId="90" fillId="0" borderId="1" xfId="45" applyNumberFormat="1" applyFont="1" applyAlignment="1" applyProtection="1">
      <alignment horizontal="right"/>
    </xf>
    <xf numFmtId="0" fontId="90" fillId="0" borderId="1" xfId="45" applyFont="1" applyProtection="1"/>
    <xf numFmtId="4" fontId="97" fillId="0" borderId="1" xfId="18" applyNumberFormat="1" applyFont="1" applyAlignment="1" applyProtection="1">
      <alignment horizontal="right"/>
    </xf>
    <xf numFmtId="0" fontId="96" fillId="0" borderId="1" xfId="18" applyFont="1" applyAlignment="1" applyProtection="1">
      <alignment horizontal="center"/>
    </xf>
    <xf numFmtId="0" fontId="96" fillId="0" borderId="1" xfId="18" applyFont="1" applyProtection="1"/>
    <xf numFmtId="4" fontId="97" fillId="0" borderId="1" xfId="18" applyNumberFormat="1" applyFont="1" applyAlignment="1" applyProtection="1">
      <alignment horizontal="left"/>
    </xf>
    <xf numFmtId="4" fontId="97" fillId="0" borderId="1" xfId="18" applyNumberFormat="1" applyFont="1" applyProtection="1"/>
    <xf numFmtId="166" fontId="5" fillId="0" borderId="1" xfId="48" applyNumberFormat="1" applyFont="1" applyProtection="1"/>
    <xf numFmtId="0" fontId="91" fillId="0" borderId="0" xfId="0" applyFont="1" applyAlignment="1" applyProtection="1">
      <alignment horizontal="right"/>
    </xf>
    <xf numFmtId="2" fontId="91" fillId="0" borderId="0" xfId="0" applyNumberFormat="1" applyFont="1" applyAlignment="1" applyProtection="1">
      <alignment horizontal="left"/>
    </xf>
    <xf numFmtId="4" fontId="92" fillId="0" borderId="0" xfId="0" applyNumberFormat="1" applyFont="1" applyProtection="1"/>
    <xf numFmtId="200" fontId="93" fillId="0" borderId="1" xfId="0" applyNumberFormat="1" applyFont="1" applyBorder="1" applyAlignment="1" applyProtection="1">
      <alignment horizontal="right" vertical="top"/>
    </xf>
    <xf numFmtId="0" fontId="107" fillId="0" borderId="0" xfId="0" applyFont="1" applyAlignment="1" applyProtection="1">
      <alignment vertical="center" wrapText="1"/>
    </xf>
    <xf numFmtId="9" fontId="96" fillId="0" borderId="1" xfId="18" applyNumberFormat="1" applyFont="1" applyAlignment="1" applyProtection="1">
      <alignment horizontal="justify" vertical="top"/>
    </xf>
    <xf numFmtId="0" fontId="146" fillId="0" borderId="1" xfId="45" applyFont="1" applyAlignment="1" applyProtection="1">
      <alignment horizontal="left" vertical="top"/>
    </xf>
    <xf numFmtId="0" fontId="5" fillId="0" borderId="1" xfId="45" applyFont="1" applyFill="1" applyBorder="1" applyProtection="1">
      <protection locked="0"/>
    </xf>
    <xf numFmtId="0" fontId="12" fillId="0" borderId="61" xfId="38" applyFont="1" applyBorder="1" applyAlignment="1" applyProtection="1">
      <alignment vertical="top"/>
    </xf>
    <xf numFmtId="0" fontId="11" fillId="0" borderId="17" xfId="38" applyFont="1" applyBorder="1" applyAlignment="1" applyProtection="1">
      <alignment vertical="top" wrapText="1"/>
    </xf>
    <xf numFmtId="164" fontId="11" fillId="0" borderId="17" xfId="38" applyNumberFormat="1" applyFont="1" applyBorder="1" applyAlignment="1" applyProtection="1">
      <alignment horizontal="center"/>
    </xf>
    <xf numFmtId="164" fontId="10" fillId="0" borderId="17" xfId="38" applyNumberFormat="1" applyFont="1" applyBorder="1" applyAlignment="1" applyProtection="1">
      <alignment horizontal="center"/>
    </xf>
    <xf numFmtId="164" fontId="9" fillId="0" borderId="17" xfId="37" applyNumberFormat="1" applyFont="1" applyBorder="1" applyAlignment="1" applyProtection="1">
      <alignment horizontal="center" vertical="center" wrapText="1"/>
    </xf>
    <xf numFmtId="165" fontId="9" fillId="0" borderId="17" xfId="37" applyNumberFormat="1" applyFont="1" applyBorder="1" applyAlignment="1" applyProtection="1">
      <alignment horizontal="right" vertical="center" wrapText="1"/>
    </xf>
    <xf numFmtId="0" fontId="7" fillId="0" borderId="62" xfId="37" applyFont="1" applyBorder="1" applyAlignment="1" applyProtection="1">
      <alignment horizontal="center" vertical="center" wrapText="1"/>
    </xf>
    <xf numFmtId="44" fontId="131" fillId="0" borderId="1" xfId="0" applyNumberFormat="1" applyFont="1" applyBorder="1" applyAlignment="1" applyProtection="1">
      <alignment horizontal="right" wrapText="1"/>
      <protection locked="0"/>
    </xf>
    <xf numFmtId="4" fontId="92" fillId="0" borderId="1" xfId="45" applyNumberFormat="1" applyFont="1" applyBorder="1" applyAlignment="1" applyProtection="1">
      <alignment horizontal="right"/>
    </xf>
    <xf numFmtId="4" fontId="43" fillId="0" borderId="1" xfId="45" applyNumberFormat="1" applyFont="1" applyBorder="1" applyAlignment="1" applyProtection="1">
      <alignment horizontal="right"/>
    </xf>
    <xf numFmtId="0" fontId="43" fillId="0" borderId="1" xfId="45" applyFont="1" applyBorder="1" applyAlignment="1" applyProtection="1">
      <alignment horizontal="justify" vertical="top" wrapText="1"/>
    </xf>
    <xf numFmtId="203" fontId="93" fillId="0" borderId="1" xfId="0" applyNumberFormat="1" applyFont="1" applyBorder="1" applyAlignment="1" applyProtection="1">
      <alignment horizontal="right" vertical="top"/>
    </xf>
    <xf numFmtId="9" fontId="88" fillId="0" borderId="1" xfId="0" applyNumberFormat="1" applyFont="1" applyBorder="1" applyAlignment="1" applyProtection="1">
      <alignment horizontal="justify" vertical="top"/>
    </xf>
    <xf numFmtId="0" fontId="132" fillId="0" borderId="0" xfId="0" applyFont="1" applyAlignment="1" applyProtection="1">
      <alignment horizontal="left" vertical="top"/>
    </xf>
    <xf numFmtId="0" fontId="146" fillId="0" borderId="1" xfId="45" applyFont="1" applyProtection="1"/>
    <xf numFmtId="204" fontId="93" fillId="0" borderId="1" xfId="0" applyNumberFormat="1" applyFont="1" applyBorder="1" applyAlignment="1" applyProtection="1">
      <alignment horizontal="right" vertical="top"/>
    </xf>
    <xf numFmtId="0" fontId="40" fillId="0" borderId="0" xfId="0" applyFont="1" applyAlignment="1" applyProtection="1">
      <alignment horizontal="center" vertical="top" wrapText="1"/>
    </xf>
    <xf numFmtId="0" fontId="5" fillId="0" borderId="1" xfId="45" applyFont="1" applyFill="1" applyProtection="1">
      <protection locked="0"/>
    </xf>
    <xf numFmtId="9" fontId="43" fillId="0" borderId="0" xfId="52" applyFont="1" applyFill="1" applyAlignment="1" applyProtection="1">
      <alignment horizontal="right" vertical="top" wrapText="1"/>
    </xf>
    <xf numFmtId="9" fontId="43" fillId="0" borderId="0" xfId="52" applyFont="1" applyFill="1" applyAlignment="1" applyProtection="1">
      <alignment horizontal="justify" vertical="top" wrapText="1"/>
    </xf>
    <xf numFmtId="49" fontId="6" fillId="0" borderId="0" xfId="0" applyNumberFormat="1" applyFont="1" applyAlignment="1" applyProtection="1">
      <alignment horizontal="center" vertical="top"/>
    </xf>
    <xf numFmtId="0" fontId="5" fillId="0" borderId="0" xfId="0" applyFont="1" applyAlignment="1" applyProtection="1">
      <alignment horizontal="left" vertical="top" wrapText="1"/>
    </xf>
    <xf numFmtId="0" fontId="94" fillId="0" borderId="0" xfId="0" applyFont="1" applyAlignment="1" applyProtection="1">
      <alignment horizontal="left" vertical="top" wrapText="1" indent="15"/>
    </xf>
    <xf numFmtId="211" fontId="93" fillId="0" borderId="1" xfId="0" applyNumberFormat="1" applyFont="1" applyBorder="1" applyAlignment="1" applyProtection="1">
      <alignment horizontal="right" vertical="top"/>
    </xf>
    <xf numFmtId="166" fontId="86" fillId="0" borderId="1" xfId="45" applyNumberFormat="1" applyFont="1" applyFill="1" applyBorder="1" applyProtection="1"/>
    <xf numFmtId="0" fontId="40" fillId="0" borderId="0" xfId="0" applyFont="1" applyAlignment="1" applyProtection="1">
      <alignment horizontal="left" vertical="top" wrapText="1"/>
    </xf>
    <xf numFmtId="49" fontId="113" fillId="0" borderId="0" xfId="0" applyNumberFormat="1" applyFont="1" applyAlignment="1" applyProtection="1">
      <alignment horizontal="center"/>
    </xf>
    <xf numFmtId="2" fontId="94" fillId="0" borderId="0" xfId="0" applyNumberFormat="1" applyFont="1" applyAlignment="1" applyProtection="1">
      <alignment horizontal="right" wrapText="1"/>
    </xf>
    <xf numFmtId="0" fontId="141" fillId="0" borderId="1" xfId="45" applyFont="1" applyAlignment="1" applyProtection="1">
      <alignment horizontal="left"/>
    </xf>
    <xf numFmtId="0" fontId="5" fillId="0" borderId="1" xfId="45" applyFont="1" applyFill="1" applyBorder="1" applyProtection="1"/>
    <xf numFmtId="4" fontId="92" fillId="0" borderId="1" xfId="45" applyNumberFormat="1" applyFont="1" applyFill="1" applyBorder="1" applyAlignment="1" applyProtection="1">
      <alignment horizontal="right"/>
      <protection locked="0"/>
    </xf>
    <xf numFmtId="0" fontId="96" fillId="0" borderId="0" xfId="0" applyFont="1" applyAlignment="1" applyProtection="1">
      <alignment horizontal="right" vertical="top"/>
    </xf>
    <xf numFmtId="10" fontId="97" fillId="0" borderId="1" xfId="18" applyNumberFormat="1" applyFont="1" applyAlignment="1" applyProtection="1">
      <alignment horizontal="justify" vertical="top" wrapText="1"/>
    </xf>
    <xf numFmtId="212" fontId="93" fillId="0" borderId="1" xfId="0" applyNumberFormat="1" applyFont="1" applyBorder="1" applyAlignment="1" applyProtection="1">
      <alignment horizontal="right" vertical="top"/>
    </xf>
    <xf numFmtId="4" fontId="43" fillId="0" borderId="0" xfId="0" applyNumberFormat="1" applyFont="1" applyAlignment="1" applyProtection="1">
      <alignment horizontal="left" vertical="top"/>
    </xf>
    <xf numFmtId="0" fontId="97" fillId="0" borderId="0" xfId="0" applyFont="1" applyAlignment="1" applyProtection="1">
      <alignment vertical="top"/>
    </xf>
    <xf numFmtId="0" fontId="97" fillId="0" borderId="0" xfId="0" applyFont="1" applyAlignment="1" applyProtection="1">
      <alignment horizontal="right" vertical="top"/>
    </xf>
    <xf numFmtId="4" fontId="97" fillId="0" borderId="0" xfId="0" applyNumberFormat="1" applyFont="1" applyAlignment="1" applyProtection="1">
      <alignment vertical="top"/>
    </xf>
    <xf numFmtId="213" fontId="93" fillId="0" borderId="1" xfId="0" applyNumberFormat="1" applyFont="1" applyBorder="1" applyAlignment="1" applyProtection="1">
      <alignment horizontal="right" vertical="top"/>
    </xf>
    <xf numFmtId="206" fontId="93" fillId="0" borderId="1" xfId="0" applyNumberFormat="1" applyFont="1" applyBorder="1" applyAlignment="1" applyProtection="1">
      <alignment horizontal="right" vertical="top"/>
    </xf>
    <xf numFmtId="214" fontId="93" fillId="0" borderId="1" xfId="0" applyNumberFormat="1" applyFont="1" applyBorder="1" applyAlignment="1" applyProtection="1">
      <alignment horizontal="right" vertical="top"/>
    </xf>
    <xf numFmtId="205" fontId="88" fillId="0" borderId="0" xfId="0" applyNumberFormat="1" applyFont="1" applyAlignment="1" applyProtection="1">
      <alignment horizontal="right" vertical="top"/>
    </xf>
    <xf numFmtId="4" fontId="40" fillId="0" borderId="1" xfId="18" applyNumberFormat="1" applyFont="1" applyProtection="1"/>
    <xf numFmtId="49" fontId="41" fillId="0" borderId="0" xfId="0" applyNumberFormat="1" applyFont="1" applyAlignment="1" applyProtection="1">
      <alignment horizontal="right"/>
    </xf>
    <xf numFmtId="207" fontId="93" fillId="0" borderId="1" xfId="0" applyNumberFormat="1" applyFont="1" applyBorder="1" applyAlignment="1" applyProtection="1">
      <alignment horizontal="right" vertical="top"/>
    </xf>
    <xf numFmtId="4" fontId="43" fillId="0" borderId="1" xfId="45" applyNumberFormat="1" applyFont="1" applyAlignment="1" applyProtection="1">
      <alignment horizontal="left" vertical="top"/>
    </xf>
    <xf numFmtId="0" fontId="134" fillId="0" borderId="0" xfId="0" applyFont="1" applyAlignment="1" applyProtection="1">
      <alignment horizontal="center" vertical="top"/>
    </xf>
    <xf numFmtId="215" fontId="93" fillId="0" borderId="1" xfId="0" applyNumberFormat="1" applyFont="1" applyBorder="1" applyAlignment="1" applyProtection="1">
      <alignment horizontal="right" vertical="top"/>
    </xf>
    <xf numFmtId="208" fontId="93" fillId="0" borderId="1" xfId="0" applyNumberFormat="1" applyFont="1" applyBorder="1" applyAlignment="1" applyProtection="1">
      <alignment horizontal="right" vertical="top"/>
    </xf>
    <xf numFmtId="0" fontId="43" fillId="0" borderId="1" xfId="45" applyFont="1" applyAlignment="1" applyProtection="1">
      <alignment horizontal="left"/>
    </xf>
    <xf numFmtId="0" fontId="43" fillId="0" borderId="1" xfId="46" applyFont="1" applyAlignment="1" applyProtection="1">
      <alignment horizontal="justify" vertical="top" wrapText="1"/>
    </xf>
    <xf numFmtId="0" fontId="43" fillId="0" borderId="1" xfId="46" applyFont="1" applyAlignment="1" applyProtection="1">
      <alignment horizontal="center"/>
    </xf>
    <xf numFmtId="4" fontId="43" fillId="0" borderId="1" xfId="46" applyNumberFormat="1" applyFont="1" applyAlignment="1" applyProtection="1">
      <alignment horizontal="center"/>
    </xf>
    <xf numFmtId="44" fontId="125" fillId="0" borderId="1" xfId="40" applyNumberFormat="1" applyFont="1" applyAlignment="1" applyProtection="1">
      <alignment horizontal="right" wrapText="1"/>
      <protection locked="0"/>
    </xf>
    <xf numFmtId="4" fontId="162" fillId="0" borderId="65" xfId="45" applyNumberFormat="1" applyFont="1" applyBorder="1" applyAlignment="1" applyProtection="1">
      <alignment horizontal="center" vertical="center"/>
      <protection locked="0"/>
    </xf>
    <xf numFmtId="0" fontId="6" fillId="0" borderId="1" xfId="0" applyNumberFormat="1" applyFont="1" applyBorder="1" applyAlignment="1" applyProtection="1">
      <alignment horizontal="justify" vertical="top"/>
    </xf>
    <xf numFmtId="0" fontId="47" fillId="0" borderId="1" xfId="0" applyNumberFormat="1" applyFont="1" applyBorder="1" applyAlignment="1" applyProtection="1">
      <alignment horizontal="justify" vertical="top" wrapText="1"/>
    </xf>
    <xf numFmtId="0" fontId="37" fillId="0" borderId="1" xfId="0" applyNumberFormat="1" applyFont="1" applyBorder="1" applyAlignment="1" applyProtection="1">
      <alignment horizontal="justify" vertical="top" wrapText="1"/>
    </xf>
    <xf numFmtId="0" fontId="38" fillId="0" borderId="1" xfId="0" applyFont="1" applyBorder="1" applyProtection="1"/>
    <xf numFmtId="0" fontId="39" fillId="0" borderId="1" xfId="0" applyNumberFormat="1" applyFont="1" applyBorder="1" applyAlignment="1" applyProtection="1">
      <alignment horizontal="justify" vertical="top" wrapText="1"/>
    </xf>
    <xf numFmtId="0" fontId="48" fillId="0" borderId="1" xfId="0" applyNumberFormat="1" applyFont="1" applyBorder="1" applyAlignment="1" applyProtection="1">
      <alignment horizontal="justify" vertical="top" wrapText="1"/>
    </xf>
    <xf numFmtId="0" fontId="49" fillId="0" borderId="1" xfId="0" applyFont="1" applyBorder="1" applyAlignment="1" applyProtection="1">
      <alignment horizontal="justify" vertical="top"/>
    </xf>
    <xf numFmtId="0" fontId="6" fillId="0" borderId="1" xfId="0" applyFont="1" applyBorder="1" applyAlignment="1" applyProtection="1">
      <alignment horizontal="justify" vertical="top" wrapText="1"/>
    </xf>
    <xf numFmtId="0" fontId="38" fillId="0" borderId="1" xfId="0" applyFont="1" applyBorder="1" applyAlignment="1" applyProtection="1"/>
    <xf numFmtId="0" fontId="6" fillId="0" borderId="1" xfId="0" applyFont="1" applyBorder="1" applyAlignment="1" applyProtection="1">
      <alignment horizontal="justify" vertical="top"/>
    </xf>
    <xf numFmtId="0" fontId="6" fillId="0" borderId="1" xfId="0" applyNumberFormat="1" applyFont="1" applyBorder="1" applyAlignment="1" applyProtection="1">
      <alignment horizontal="justify" vertical="top" wrapText="1"/>
    </xf>
    <xf numFmtId="49" fontId="37" fillId="0" borderId="1" xfId="0" applyNumberFormat="1" applyFont="1" applyBorder="1" applyAlignment="1" applyProtection="1">
      <alignment horizontal="left" vertical="top" wrapText="1"/>
    </xf>
    <xf numFmtId="0" fontId="40" fillId="0" borderId="1" xfId="0" applyNumberFormat="1" applyFont="1" applyBorder="1" applyAlignment="1" applyProtection="1">
      <alignment horizontal="justify" vertical="top"/>
    </xf>
    <xf numFmtId="0" fontId="40" fillId="0" borderId="1" xfId="0" applyNumberFormat="1" applyFont="1" applyBorder="1" applyAlignment="1" applyProtection="1">
      <alignment horizontal="justify" vertical="top" wrapText="1"/>
    </xf>
    <xf numFmtId="0" fontId="7" fillId="0" borderId="0" xfId="0" applyFont="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165" fontId="7" fillId="2" borderId="6" xfId="0" applyNumberFormat="1" applyFont="1" applyFill="1" applyBorder="1" applyAlignment="1" applyProtection="1">
      <alignment horizontal="center" vertical="center" wrapText="1"/>
    </xf>
    <xf numFmtId="165" fontId="7" fillId="2" borderId="7" xfId="0" applyNumberFormat="1"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9" fillId="0" borderId="0" xfId="0" applyFont="1" applyAlignment="1" applyProtection="1">
      <alignment horizontal="center" wrapText="1"/>
    </xf>
    <xf numFmtId="0" fontId="13" fillId="0" borderId="40" xfId="0" applyFont="1" applyFill="1" applyBorder="1" applyAlignment="1" applyProtection="1">
      <alignment horizontal="center" vertical="center"/>
    </xf>
    <xf numFmtId="0" fontId="13" fillId="0" borderId="41" xfId="0" applyFont="1" applyFill="1" applyBorder="1" applyAlignment="1" applyProtection="1">
      <alignment horizontal="center" vertical="top"/>
    </xf>
    <xf numFmtId="0" fontId="10" fillId="0" borderId="18" xfId="0" applyFont="1" applyFill="1" applyBorder="1" applyProtection="1"/>
    <xf numFmtId="0" fontId="10" fillId="0" borderId="18" xfId="0" applyFont="1" applyFill="1" applyBorder="1" applyAlignment="1" applyProtection="1">
      <alignment horizontal="center"/>
    </xf>
    <xf numFmtId="2" fontId="10" fillId="0" borderId="18" xfId="0" applyNumberFormat="1" applyFont="1" applyFill="1" applyBorder="1" applyAlignment="1" applyProtection="1"/>
    <xf numFmtId="167" fontId="10" fillId="0" borderId="18" xfId="0" applyNumberFormat="1" applyFont="1" applyFill="1" applyBorder="1" applyAlignment="1" applyProtection="1">
      <alignment horizontal="right"/>
    </xf>
    <xf numFmtId="0" fontId="7" fillId="0" borderId="42"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3" fillId="0" borderId="16" xfId="0" applyFont="1" applyFill="1" applyBorder="1" applyAlignment="1" applyProtection="1">
      <alignment horizontal="center" vertical="top"/>
    </xf>
    <xf numFmtId="0" fontId="10" fillId="0" borderId="37" xfId="0" applyFont="1" applyFill="1" applyBorder="1" applyAlignment="1" applyProtection="1">
      <alignment vertical="center" wrapText="1"/>
    </xf>
    <xf numFmtId="0" fontId="10" fillId="0" borderId="38" xfId="0" applyFont="1" applyFill="1" applyBorder="1" applyAlignment="1" applyProtection="1">
      <alignment vertical="center" wrapText="1"/>
    </xf>
    <xf numFmtId="0" fontId="10" fillId="0" borderId="39" xfId="0" applyFont="1" applyFill="1" applyBorder="1" applyAlignment="1" applyProtection="1">
      <alignment vertical="center" wrapText="1"/>
    </xf>
    <xf numFmtId="0" fontId="7" fillId="0" borderId="28" xfId="0" applyFont="1" applyBorder="1" applyAlignment="1" applyProtection="1">
      <alignment horizontal="center" vertical="center" wrapText="1"/>
    </xf>
    <xf numFmtId="0" fontId="13" fillId="0" borderId="31" xfId="0" applyFont="1" applyFill="1" applyBorder="1" applyAlignment="1" applyProtection="1">
      <alignment horizontal="center" vertical="center"/>
    </xf>
    <xf numFmtId="0" fontId="13" fillId="0" borderId="13" xfId="0" applyFont="1" applyFill="1" applyBorder="1" applyAlignment="1" applyProtection="1">
      <alignment horizontal="center" vertical="top"/>
    </xf>
    <xf numFmtId="0" fontId="10" fillId="0" borderId="26" xfId="0" applyFont="1" applyFill="1" applyBorder="1" applyProtection="1"/>
    <xf numFmtId="0" fontId="10" fillId="0" borderId="26" xfId="0" applyFont="1" applyFill="1" applyBorder="1" applyAlignment="1" applyProtection="1">
      <alignment horizontal="center"/>
    </xf>
    <xf numFmtId="2" fontId="10" fillId="0" borderId="26" xfId="0" applyNumberFormat="1" applyFont="1" applyFill="1" applyBorder="1" applyAlignment="1" applyProtection="1"/>
    <xf numFmtId="167" fontId="10" fillId="0" borderId="26" xfId="0" applyNumberFormat="1" applyFont="1" applyFill="1" applyBorder="1" applyAlignment="1" applyProtection="1">
      <alignment horizontal="right"/>
    </xf>
    <xf numFmtId="0" fontId="7" fillId="0" borderId="32" xfId="0" applyFont="1" applyBorder="1" applyAlignment="1" applyProtection="1">
      <alignment horizontal="center" vertical="center" wrapText="1"/>
    </xf>
    <xf numFmtId="165" fontId="9" fillId="0" borderId="15" xfId="0" applyNumberFormat="1" applyFont="1" applyBorder="1" applyAlignment="1" applyProtection="1">
      <alignment horizontal="center" wrapText="1"/>
    </xf>
    <xf numFmtId="165" fontId="9" fillId="0" borderId="15" xfId="0" applyNumberFormat="1" applyFont="1" applyBorder="1" applyAlignment="1" applyProtection="1">
      <alignment horizontal="right" wrapText="1"/>
    </xf>
    <xf numFmtId="0" fontId="7" fillId="0" borderId="30"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165" fontId="9" fillId="0" borderId="14" xfId="0" applyNumberFormat="1" applyFont="1" applyBorder="1" applyAlignment="1" applyProtection="1">
      <alignment horizontal="right" wrapText="1"/>
    </xf>
    <xf numFmtId="0" fontId="7" fillId="0" borderId="25" xfId="0" applyFont="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169" fontId="7" fillId="0" borderId="9" xfId="0" applyNumberFormat="1" applyFont="1" applyFill="1" applyBorder="1" applyAlignment="1" applyProtection="1">
      <alignment horizontal="center" vertical="top" wrapText="1"/>
    </xf>
    <xf numFmtId="0" fontId="9" fillId="0" borderId="47" xfId="0" applyFont="1" applyFill="1" applyBorder="1" applyAlignment="1" applyProtection="1">
      <alignment horizontal="right" wrapText="1"/>
    </xf>
    <xf numFmtId="0" fontId="149" fillId="0" borderId="1" xfId="0" applyFont="1" applyBorder="1" applyAlignment="1" applyProtection="1">
      <alignment horizontal="center" vertical="center" wrapText="1"/>
    </xf>
    <xf numFmtId="4" fontId="9" fillId="0" borderId="9" xfId="0" applyNumberFormat="1" applyFont="1" applyFill="1" applyBorder="1" applyAlignment="1" applyProtection="1">
      <alignment horizontal="center" wrapText="1"/>
    </xf>
    <xf numFmtId="4" fontId="11" fillId="0" borderId="9" xfId="40" applyNumberFormat="1" applyFont="1" applyFill="1" applyBorder="1" applyAlignment="1" applyProtection="1">
      <alignment horizontal="right" vertical="center" wrapText="1"/>
    </xf>
    <xf numFmtId="0" fontId="7" fillId="0" borderId="28" xfId="0" applyFont="1" applyFill="1" applyBorder="1" applyAlignment="1" applyProtection="1">
      <alignment horizontal="center" vertical="center" wrapText="1"/>
    </xf>
    <xf numFmtId="166" fontId="9" fillId="0" borderId="14" xfId="0" applyNumberFormat="1" applyFont="1" applyFill="1" applyBorder="1" applyAlignment="1" applyProtection="1">
      <alignment horizontal="right" wrapText="1"/>
    </xf>
    <xf numFmtId="0" fontId="9" fillId="0" borderId="9" xfId="0" applyFont="1" applyFill="1" applyBorder="1" applyAlignment="1" applyProtection="1">
      <alignment horizontal="right" wrapText="1"/>
    </xf>
    <xf numFmtId="167" fontId="13" fillId="0" borderId="37" xfId="12" applyNumberFormat="1" applyFont="1" applyFill="1" applyBorder="1" applyAlignment="1" applyProtection="1">
      <alignment horizontal="center" vertical="center" shrinkToFit="1"/>
    </xf>
    <xf numFmtId="167" fontId="13" fillId="0" borderId="38" xfId="12" applyNumberFormat="1" applyFont="1" applyFill="1" applyBorder="1" applyAlignment="1" applyProtection="1">
      <alignment horizontal="center" vertical="top" shrinkToFit="1"/>
    </xf>
    <xf numFmtId="167" fontId="13" fillId="0" borderId="38" xfId="12" applyNumberFormat="1" applyFont="1" applyFill="1" applyBorder="1" applyAlignment="1" applyProtection="1">
      <alignment horizontal="left" vertical="center" shrinkToFit="1"/>
    </xf>
    <xf numFmtId="167" fontId="13" fillId="0" borderId="38" xfId="12" applyNumberFormat="1" applyFont="1" applyFill="1" applyBorder="1" applyAlignment="1" applyProtection="1">
      <alignment horizontal="right" vertical="center" shrinkToFit="1"/>
    </xf>
    <xf numFmtId="4" fontId="124" fillId="0" borderId="39" xfId="40" applyNumberFormat="1" applyFont="1" applyFill="1" applyBorder="1" applyAlignment="1" applyProtection="1">
      <alignment horizontal="right" vertical="center" wrapText="1"/>
    </xf>
    <xf numFmtId="167" fontId="13" fillId="0" borderId="69" xfId="12" applyNumberFormat="1" applyFont="1" applyFill="1" applyBorder="1" applyAlignment="1" applyProtection="1">
      <alignment horizontal="right" vertical="center" shrinkToFit="1"/>
    </xf>
    <xf numFmtId="0" fontId="13" fillId="0" borderId="66" xfId="0" applyFont="1" applyBorder="1" applyAlignment="1" applyProtection="1">
      <alignment horizontal="center" vertical="center"/>
    </xf>
    <xf numFmtId="0" fontId="13" fillId="0" borderId="67" xfId="0" applyFont="1" applyBorder="1" applyAlignment="1" applyProtection="1">
      <alignment horizontal="center" vertical="top"/>
    </xf>
    <xf numFmtId="0" fontId="13" fillId="0" borderId="26" xfId="0" applyFont="1" applyBorder="1" applyAlignment="1" applyProtection="1">
      <alignment horizontal="left" wrapText="1"/>
    </xf>
    <xf numFmtId="0" fontId="13" fillId="0" borderId="26" xfId="0" applyFont="1" applyBorder="1" applyAlignment="1" applyProtection="1">
      <alignment horizontal="center"/>
    </xf>
    <xf numFmtId="3" fontId="10" fillId="0" borderId="26" xfId="0" applyNumberFormat="1" applyFont="1" applyBorder="1" applyAlignment="1" applyProtection="1">
      <alignment horizontal="center" wrapText="1"/>
    </xf>
    <xf numFmtId="167" fontId="10" fillId="0" borderId="26" xfId="0" applyNumberFormat="1" applyFont="1" applyBorder="1" applyAlignment="1" applyProtection="1">
      <alignment horizontal="right"/>
    </xf>
    <xf numFmtId="0" fontId="7" fillId="0" borderId="68" xfId="0" applyFont="1" applyBorder="1" applyAlignment="1" applyProtection="1">
      <alignment horizontal="center" vertical="center" wrapText="1"/>
    </xf>
    <xf numFmtId="49" fontId="13" fillId="3" borderId="2" xfId="0" applyNumberFormat="1" applyFont="1" applyFill="1" applyBorder="1" applyAlignment="1" applyProtection="1">
      <alignment horizontal="center" vertical="center" wrapText="1"/>
    </xf>
    <xf numFmtId="49" fontId="13" fillId="3" borderId="3" xfId="0" applyNumberFormat="1" applyFont="1" applyFill="1" applyBorder="1" applyAlignment="1" applyProtection="1">
      <alignment horizontal="center" vertical="top" wrapText="1"/>
    </xf>
    <xf numFmtId="49" fontId="13" fillId="3" borderId="3" xfId="0" applyNumberFormat="1" applyFont="1" applyFill="1" applyBorder="1" applyAlignment="1" applyProtection="1">
      <alignment vertical="center"/>
    </xf>
    <xf numFmtId="167" fontId="13" fillId="3" borderId="3" xfId="12" applyNumberFormat="1" applyFont="1" applyFill="1" applyBorder="1" applyAlignment="1" applyProtection="1">
      <alignment horizontal="right" shrinkToFit="1"/>
    </xf>
    <xf numFmtId="167" fontId="13" fillId="3" borderId="4" xfId="12" applyNumberFormat="1" applyFont="1" applyFill="1" applyBorder="1" applyAlignment="1" applyProtection="1">
      <alignment horizontal="right" vertical="center" shrinkToFit="1"/>
    </xf>
    <xf numFmtId="0" fontId="13" fillId="0" borderId="29" xfId="0" applyFont="1" applyBorder="1" applyAlignment="1" applyProtection="1">
      <alignment horizontal="center" vertical="center"/>
    </xf>
    <xf numFmtId="0" fontId="13" fillId="0" borderId="10" xfId="0" applyFont="1" applyBorder="1" applyAlignment="1" applyProtection="1">
      <alignment horizontal="center" vertical="top"/>
    </xf>
    <xf numFmtId="0" fontId="10" fillId="0" borderId="15" xfId="0" applyFont="1" applyBorder="1" applyAlignment="1" applyProtection="1">
      <alignment horizontal="left" vertical="top" wrapText="1"/>
    </xf>
    <xf numFmtId="0" fontId="10" fillId="0" borderId="15" xfId="0" applyFont="1" applyBorder="1" applyAlignment="1" applyProtection="1">
      <alignment horizontal="center"/>
    </xf>
    <xf numFmtId="3" fontId="10" fillId="0" borderId="15" xfId="0" applyNumberFormat="1" applyFont="1" applyBorder="1" applyAlignment="1" applyProtection="1">
      <alignment horizontal="center"/>
    </xf>
    <xf numFmtId="2" fontId="10" fillId="0" borderId="15" xfId="0" applyNumberFormat="1" applyFont="1" applyBorder="1" applyProtection="1"/>
    <xf numFmtId="167" fontId="10" fillId="0" borderId="15" xfId="0" applyNumberFormat="1" applyFont="1" applyBorder="1" applyAlignment="1" applyProtection="1">
      <alignment horizontal="right"/>
    </xf>
    <xf numFmtId="0" fontId="13" fillId="0" borderId="16" xfId="0" applyFont="1" applyBorder="1" applyAlignment="1" applyProtection="1">
      <alignment horizontal="center" vertical="top"/>
    </xf>
    <xf numFmtId="0" fontId="13" fillId="0" borderId="9" xfId="0" applyFont="1" applyBorder="1" applyAlignment="1" applyProtection="1">
      <alignment horizontal="center" vertical="top"/>
    </xf>
    <xf numFmtId="0" fontId="10" fillId="0" borderId="14" xfId="0" applyFont="1" applyBorder="1" applyAlignment="1" applyProtection="1">
      <alignment horizontal="left" vertical="top" wrapText="1"/>
    </xf>
    <xf numFmtId="0" fontId="10" fillId="0" borderId="14" xfId="0" applyFont="1" applyBorder="1" applyAlignment="1" applyProtection="1">
      <alignment horizontal="center"/>
    </xf>
    <xf numFmtId="3" fontId="10" fillId="0" borderId="14" xfId="0" applyNumberFormat="1" applyFont="1" applyBorder="1" applyAlignment="1" applyProtection="1">
      <alignment horizontal="center"/>
    </xf>
    <xf numFmtId="167" fontId="10" fillId="0" borderId="14" xfId="0" applyNumberFormat="1" applyFont="1" applyBorder="1" applyAlignment="1" applyProtection="1">
      <alignment horizontal="right"/>
    </xf>
    <xf numFmtId="0" fontId="45" fillId="0" borderId="9" xfId="0" applyFont="1" applyBorder="1" applyAlignment="1" applyProtection="1">
      <alignment horizontal="left" vertical="top" wrapText="1"/>
    </xf>
    <xf numFmtId="0" fontId="10" fillId="0" borderId="9" xfId="0" applyFont="1" applyBorder="1" applyAlignment="1" applyProtection="1">
      <alignment horizontal="center"/>
    </xf>
    <xf numFmtId="3" fontId="10" fillId="0" borderId="9" xfId="0" applyNumberFormat="1" applyFont="1" applyBorder="1" applyAlignment="1" applyProtection="1">
      <alignment horizontal="center"/>
    </xf>
    <xf numFmtId="2" fontId="10" fillId="0" borderId="9" xfId="0" applyNumberFormat="1" applyFont="1" applyBorder="1" applyProtection="1"/>
    <xf numFmtId="167" fontId="10" fillId="0" borderId="9" xfId="0" applyNumberFormat="1" applyFont="1" applyBorder="1" applyAlignment="1" applyProtection="1">
      <alignment horizontal="right"/>
    </xf>
    <xf numFmtId="0" fontId="44" fillId="0" borderId="9" xfId="0" applyFont="1" applyBorder="1" applyProtection="1"/>
    <xf numFmtId="0" fontId="10" fillId="0" borderId="9" xfId="0" applyFont="1" applyBorder="1" applyAlignment="1" applyProtection="1">
      <alignment horizontal="center" wrapText="1"/>
    </xf>
    <xf numFmtId="165" fontId="10" fillId="0" borderId="9" xfId="0" applyNumberFormat="1" applyFont="1" applyBorder="1" applyAlignment="1" applyProtection="1">
      <alignment horizontal="right"/>
    </xf>
    <xf numFmtId="0" fontId="44" fillId="0" borderId="1" xfId="33" applyFont="1" applyFill="1" applyAlignment="1" applyProtection="1">
      <alignment horizontal="justify" vertical="top" wrapText="1"/>
    </xf>
    <xf numFmtId="0" fontId="10" fillId="0" borderId="9" xfId="0" applyFont="1" applyBorder="1" applyAlignment="1" applyProtection="1">
      <alignment vertical="top" wrapText="1"/>
    </xf>
    <xf numFmtId="4" fontId="10" fillId="0" borderId="9" xfId="0" applyNumberFormat="1" applyFont="1" applyBorder="1" applyAlignment="1" applyProtection="1">
      <alignment horizontal="center"/>
    </xf>
    <xf numFmtId="0" fontId="44" fillId="0" borderId="47" xfId="34" applyFont="1" applyBorder="1" applyAlignment="1" applyProtection="1">
      <alignment horizontal="left" vertical="top" wrapText="1"/>
    </xf>
    <xf numFmtId="0" fontId="44" fillId="0" borderId="1" xfId="33" applyFont="1" applyAlignment="1" applyProtection="1">
      <alignment horizontal="justify" vertical="top" wrapText="1"/>
    </xf>
    <xf numFmtId="0" fontId="44" fillId="0" borderId="9" xfId="33" applyFont="1" applyBorder="1" applyAlignment="1" applyProtection="1">
      <alignment horizontal="justify" vertical="top" wrapText="1"/>
    </xf>
    <xf numFmtId="0" fontId="44" fillId="0" borderId="47" xfId="33" applyFont="1" applyBorder="1" applyAlignment="1" applyProtection="1">
      <alignment horizontal="justify" vertical="top" wrapText="1"/>
    </xf>
    <xf numFmtId="168" fontId="10" fillId="0" borderId="9" xfId="0" applyNumberFormat="1" applyFont="1" applyBorder="1" applyAlignment="1" applyProtection="1">
      <alignment horizontal="center"/>
    </xf>
    <xf numFmtId="168" fontId="10" fillId="0" borderId="47" xfId="0" applyNumberFormat="1" applyFont="1" applyBorder="1" applyAlignment="1" applyProtection="1">
      <alignment horizontal="center"/>
    </xf>
    <xf numFmtId="4" fontId="10" fillId="0" borderId="47" xfId="0" applyNumberFormat="1" applyFont="1" applyBorder="1" applyAlignment="1" applyProtection="1">
      <alignment horizontal="center"/>
    </xf>
    <xf numFmtId="168" fontId="10" fillId="0" borderId="46" xfId="0" applyNumberFormat="1" applyFont="1" applyBorder="1" applyAlignment="1" applyProtection="1">
      <alignment horizontal="center"/>
    </xf>
    <xf numFmtId="4" fontId="10" fillId="0" borderId="46" xfId="0" applyNumberFormat="1" applyFont="1" applyBorder="1" applyAlignment="1" applyProtection="1">
      <alignment horizontal="center"/>
    </xf>
    <xf numFmtId="0" fontId="44" fillId="0" borderId="9" xfId="0" applyFont="1" applyFill="1" applyBorder="1" applyProtection="1"/>
    <xf numFmtId="165" fontId="10" fillId="0" borderId="9" xfId="0" applyNumberFormat="1" applyFont="1" applyFill="1" applyBorder="1" applyAlignment="1" applyProtection="1">
      <alignment horizontal="right"/>
    </xf>
    <xf numFmtId="0" fontId="13" fillId="0" borderId="47" xfId="0" applyFont="1" applyBorder="1" applyAlignment="1" applyProtection="1">
      <alignment horizontal="center" vertical="top"/>
    </xf>
    <xf numFmtId="165" fontId="10" fillId="0" borderId="1" xfId="0" applyNumberFormat="1" applyFont="1" applyFill="1" applyBorder="1" applyAlignment="1" applyProtection="1">
      <alignment horizontal="right"/>
    </xf>
    <xf numFmtId="165" fontId="10" fillId="0" borderId="47" xfId="0" applyNumberFormat="1" applyFont="1" applyBorder="1" applyAlignment="1" applyProtection="1">
      <alignment horizontal="right"/>
    </xf>
    <xf numFmtId="0" fontId="45" fillId="0" borderId="9" xfId="0" applyFont="1" applyFill="1" applyBorder="1" applyAlignment="1" applyProtection="1">
      <alignment horizontal="left" vertical="top" wrapText="1"/>
    </xf>
    <xf numFmtId="0" fontId="13" fillId="0" borderId="27" xfId="0" applyFont="1" applyBorder="1" applyAlignment="1" applyProtection="1">
      <alignment horizontal="center" vertical="center"/>
    </xf>
    <xf numFmtId="165" fontId="10" fillId="0" borderId="1" xfId="0" applyNumberFormat="1" applyFont="1" applyBorder="1" applyAlignment="1" applyProtection="1">
      <alignment horizontal="right"/>
    </xf>
    <xf numFmtId="0" fontId="13" fillId="0" borderId="26" xfId="0" applyFont="1" applyBorder="1" applyAlignment="1" applyProtection="1">
      <alignment horizontal="center" vertical="top"/>
    </xf>
    <xf numFmtId="0" fontId="10" fillId="0" borderId="26" xfId="0" applyFont="1" applyBorder="1" applyAlignment="1" applyProtection="1">
      <alignment horizontal="left" vertical="top" wrapText="1"/>
    </xf>
    <xf numFmtId="0" fontId="10" fillId="0" borderId="26" xfId="0" applyFont="1" applyBorder="1" applyAlignment="1" applyProtection="1">
      <alignment horizontal="center"/>
    </xf>
    <xf numFmtId="3" fontId="10" fillId="0" borderId="26" xfId="0" applyNumberFormat="1" applyFont="1" applyBorder="1" applyAlignment="1" applyProtection="1">
      <alignment horizontal="center"/>
    </xf>
    <xf numFmtId="2" fontId="10" fillId="0" borderId="26" xfId="0" applyNumberFormat="1" applyFont="1" applyBorder="1" applyProtection="1"/>
    <xf numFmtId="49" fontId="13" fillId="4" borderId="3" xfId="0" applyNumberFormat="1" applyFont="1" applyFill="1" applyBorder="1" applyAlignment="1" applyProtection="1">
      <alignment horizontal="left" vertical="center"/>
    </xf>
    <xf numFmtId="0" fontId="13" fillId="0" borderId="29" xfId="0" applyFont="1" applyFill="1" applyBorder="1" applyAlignment="1" applyProtection="1">
      <alignment horizontal="center" vertical="center"/>
    </xf>
    <xf numFmtId="0" fontId="13" fillId="0" borderId="10" xfId="0" applyFont="1" applyFill="1" applyBorder="1" applyAlignment="1" applyProtection="1">
      <alignment horizontal="center" vertical="top"/>
    </xf>
    <xf numFmtId="0" fontId="10" fillId="0" borderId="15" xfId="0" applyFont="1" applyFill="1" applyBorder="1" applyAlignment="1" applyProtection="1">
      <alignment horizontal="left" vertical="top" wrapText="1"/>
    </xf>
    <xf numFmtId="0" fontId="10" fillId="0" borderId="15" xfId="0" applyFont="1" applyFill="1" applyBorder="1" applyAlignment="1" applyProtection="1">
      <alignment horizontal="center"/>
    </xf>
    <xf numFmtId="3" fontId="10" fillId="0" borderId="15" xfId="0" applyNumberFormat="1" applyFont="1" applyFill="1" applyBorder="1" applyAlignment="1" applyProtection="1">
      <alignment horizontal="center"/>
    </xf>
    <xf numFmtId="167" fontId="10" fillId="0" borderId="15" xfId="0" applyNumberFormat="1" applyFont="1" applyFill="1" applyBorder="1" applyAlignment="1" applyProtection="1">
      <alignment horizontal="right"/>
    </xf>
    <xf numFmtId="0" fontId="10" fillId="0" borderId="33" xfId="0" applyFont="1" applyFill="1" applyBorder="1" applyAlignment="1" applyProtection="1">
      <alignment vertical="top" wrapText="1"/>
    </xf>
    <xf numFmtId="0" fontId="10" fillId="0" borderId="36" xfId="0" applyFont="1" applyFill="1" applyBorder="1" applyAlignment="1" applyProtection="1">
      <alignment vertical="top" wrapText="1"/>
    </xf>
    <xf numFmtId="0" fontId="10" fillId="0" borderId="34" xfId="0" applyFont="1" applyFill="1" applyBorder="1" applyAlignment="1" applyProtection="1">
      <alignment vertical="top" wrapText="1"/>
    </xf>
    <xf numFmtId="0" fontId="13" fillId="0" borderId="9" xfId="0" applyFont="1" applyFill="1" applyBorder="1" applyAlignment="1" applyProtection="1">
      <alignment horizontal="center" vertical="top"/>
    </xf>
    <xf numFmtId="0" fontId="10" fillId="0" borderId="14" xfId="0" applyFont="1" applyFill="1" applyBorder="1" applyAlignment="1" applyProtection="1">
      <alignment horizontal="left" vertical="top" wrapText="1"/>
    </xf>
    <xf numFmtId="0" fontId="10" fillId="0" borderId="14" xfId="0" applyFont="1" applyFill="1" applyBorder="1" applyAlignment="1" applyProtection="1">
      <alignment horizontal="center"/>
    </xf>
    <xf numFmtId="3" fontId="10" fillId="0" borderId="14" xfId="0" applyNumberFormat="1" applyFont="1" applyFill="1" applyBorder="1" applyAlignment="1" applyProtection="1">
      <alignment horizontal="center"/>
    </xf>
    <xf numFmtId="167" fontId="10" fillId="0" borderId="14" xfId="0" applyNumberFormat="1" applyFont="1" applyFill="1" applyBorder="1" applyAlignment="1" applyProtection="1">
      <alignment horizontal="right"/>
    </xf>
    <xf numFmtId="0" fontId="13" fillId="0" borderId="9" xfId="0" applyFont="1" applyFill="1" applyBorder="1" applyAlignment="1" applyProtection="1">
      <alignment horizontal="left" vertical="top" wrapText="1"/>
    </xf>
    <xf numFmtId="0" fontId="10" fillId="0" borderId="9" xfId="0" applyFont="1" applyFill="1" applyBorder="1" applyAlignment="1" applyProtection="1">
      <alignment horizontal="center"/>
    </xf>
    <xf numFmtId="3" fontId="10" fillId="0" borderId="9" xfId="0" applyNumberFormat="1" applyFont="1" applyFill="1" applyBorder="1" applyAlignment="1" applyProtection="1">
      <alignment horizontal="center"/>
    </xf>
    <xf numFmtId="167" fontId="10" fillId="0" borderId="9" xfId="0" applyNumberFormat="1" applyFont="1" applyFill="1" applyBorder="1" applyAlignment="1" applyProtection="1">
      <alignment horizontal="right"/>
    </xf>
    <xf numFmtId="0" fontId="10" fillId="0" borderId="9" xfId="0" applyFont="1" applyFill="1" applyBorder="1" applyProtection="1"/>
    <xf numFmtId="0" fontId="10" fillId="0" borderId="9" xfId="0" applyFont="1" applyFill="1" applyBorder="1" applyAlignment="1" applyProtection="1">
      <alignment horizontal="center" wrapText="1"/>
    </xf>
    <xf numFmtId="0" fontId="10" fillId="0" borderId="9" xfId="0" applyFont="1" applyFill="1" applyBorder="1" applyAlignment="1" applyProtection="1">
      <alignment horizontal="left" vertical="top" wrapText="1"/>
    </xf>
    <xf numFmtId="0" fontId="10" fillId="0" borderId="9" xfId="0" applyFont="1" applyFill="1" applyBorder="1" applyAlignment="1" applyProtection="1">
      <alignment vertical="top" wrapText="1"/>
    </xf>
    <xf numFmtId="4" fontId="10" fillId="0" borderId="9" xfId="0" applyNumberFormat="1" applyFont="1" applyFill="1" applyBorder="1" applyAlignment="1" applyProtection="1">
      <alignment horizontal="center"/>
    </xf>
    <xf numFmtId="0" fontId="20" fillId="0" borderId="9" xfId="0" applyFont="1" applyBorder="1" applyProtection="1"/>
    <xf numFmtId="0" fontId="21" fillId="0" borderId="9" xfId="0" applyFont="1" applyBorder="1" applyAlignment="1" applyProtection="1">
      <alignment horizontal="center" vertical="top"/>
    </xf>
    <xf numFmtId="0" fontId="13" fillId="0" borderId="9" xfId="0" applyFont="1" applyFill="1" applyBorder="1" applyAlignment="1" applyProtection="1">
      <alignment vertical="top" wrapText="1"/>
    </xf>
    <xf numFmtId="168" fontId="10" fillId="0" borderId="9" xfId="0" applyNumberFormat="1" applyFont="1" applyFill="1" applyBorder="1" applyAlignment="1" applyProtection="1">
      <alignment horizontal="center"/>
    </xf>
    <xf numFmtId="0" fontId="13" fillId="0" borderId="66" xfId="0" applyFont="1" applyFill="1" applyBorder="1" applyAlignment="1" applyProtection="1">
      <alignment horizontal="center" vertical="center"/>
    </xf>
    <xf numFmtId="0" fontId="13" fillId="0" borderId="26" xfId="0" applyFont="1" applyFill="1" applyBorder="1" applyAlignment="1" applyProtection="1">
      <alignment horizontal="center" vertical="top"/>
    </xf>
    <xf numFmtId="0" fontId="10" fillId="0" borderId="26" xfId="0" applyFont="1" applyFill="1" applyBorder="1" applyAlignment="1" applyProtection="1">
      <alignment horizontal="left" vertical="top" wrapText="1"/>
    </xf>
    <xf numFmtId="3" fontId="10" fillId="0" borderId="26" xfId="0" applyNumberFormat="1" applyFont="1" applyFill="1" applyBorder="1" applyAlignment="1" applyProtection="1">
      <alignment horizontal="center"/>
    </xf>
    <xf numFmtId="49" fontId="13" fillId="4" borderId="3" xfId="0" applyNumberFormat="1" applyFont="1" applyFill="1" applyBorder="1" applyAlignment="1" applyProtection="1">
      <alignment vertical="center"/>
    </xf>
    <xf numFmtId="167" fontId="13" fillId="3" borderId="4" xfId="12" applyNumberFormat="1" applyFont="1" applyFill="1" applyBorder="1" applyAlignment="1" applyProtection="1">
      <alignment horizontal="right" shrinkToFit="1"/>
    </xf>
    <xf numFmtId="0" fontId="13" fillId="0" borderId="15" xfId="0" applyFont="1" applyFill="1" applyBorder="1" applyAlignment="1" applyProtection="1">
      <alignment horizontal="center" vertical="top"/>
    </xf>
    <xf numFmtId="0" fontId="13" fillId="0" borderId="35" xfId="0" applyFont="1" applyFill="1" applyBorder="1" applyAlignment="1" applyProtection="1">
      <alignment horizontal="center" vertical="center"/>
    </xf>
    <xf numFmtId="0" fontId="7" fillId="0" borderId="49" xfId="0" applyFont="1" applyBorder="1" applyAlignment="1" applyProtection="1">
      <alignment horizontal="center" vertical="center" wrapText="1"/>
    </xf>
    <xf numFmtId="0" fontId="13" fillId="0" borderId="14" xfId="0" applyFont="1" applyFill="1" applyBorder="1" applyAlignment="1" applyProtection="1">
      <alignment horizontal="center" vertical="top"/>
    </xf>
    <xf numFmtId="0" fontId="10" fillId="0" borderId="9" xfId="0" applyFont="1" applyFill="1" applyBorder="1" applyAlignment="1" applyProtection="1">
      <alignment horizontal="center" vertical="top"/>
    </xf>
    <xf numFmtId="49" fontId="10" fillId="0" borderId="9" xfId="0" applyNumberFormat="1" applyFont="1" applyFill="1" applyBorder="1" applyAlignment="1" applyProtection="1">
      <alignment horizontal="left" vertical="top" wrapText="1"/>
    </xf>
    <xf numFmtId="0" fontId="13" fillId="0" borderId="27" xfId="0" applyFont="1" applyFill="1" applyBorder="1" applyAlignment="1" applyProtection="1">
      <alignment horizontal="center" vertical="center"/>
    </xf>
    <xf numFmtId="0" fontId="13" fillId="0" borderId="47" xfId="0" applyFont="1" applyFill="1" applyBorder="1" applyAlignment="1" applyProtection="1">
      <alignment horizontal="center" vertical="top"/>
    </xf>
    <xf numFmtId="0" fontId="10" fillId="0" borderId="47" xfId="0" applyFont="1" applyFill="1" applyBorder="1" applyAlignment="1" applyProtection="1">
      <alignment horizontal="left" vertical="top" wrapText="1"/>
    </xf>
    <xf numFmtId="0" fontId="10" fillId="0" borderId="47" xfId="0" applyFont="1" applyFill="1" applyBorder="1" applyAlignment="1" applyProtection="1">
      <alignment horizontal="center"/>
    </xf>
    <xf numFmtId="3" fontId="10" fillId="0" borderId="47" xfId="0" applyNumberFormat="1" applyFont="1" applyFill="1" applyBorder="1" applyAlignment="1" applyProtection="1">
      <alignment horizontal="center"/>
    </xf>
    <xf numFmtId="167" fontId="10" fillId="0" borderId="47" xfId="0" applyNumberFormat="1" applyFont="1" applyFill="1" applyBorder="1" applyAlignment="1" applyProtection="1">
      <alignment horizontal="right"/>
    </xf>
    <xf numFmtId="0" fontId="7" fillId="0" borderId="56" xfId="0" applyFont="1" applyBorder="1" applyAlignment="1" applyProtection="1">
      <alignment horizontal="center" vertical="center" wrapText="1"/>
    </xf>
    <xf numFmtId="0" fontId="10" fillId="0" borderId="9" xfId="0" applyFont="1" applyBorder="1" applyAlignment="1" applyProtection="1">
      <alignment horizontal="center" vertical="top"/>
    </xf>
    <xf numFmtId="171" fontId="10" fillId="0" borderId="9" xfId="0" applyNumberFormat="1" applyFont="1" applyFill="1" applyBorder="1" applyAlignment="1" applyProtection="1">
      <alignment horizontal="left" vertical="top" wrapText="1"/>
    </xf>
    <xf numFmtId="171" fontId="10" fillId="0" borderId="9" xfId="0" applyNumberFormat="1"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9" fillId="0" borderId="1" xfId="0" applyFont="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top" wrapText="1"/>
    </xf>
    <xf numFmtId="0" fontId="11" fillId="0" borderId="15" xfId="0" applyFont="1" applyFill="1" applyBorder="1" applyAlignment="1" applyProtection="1">
      <alignment vertical="top" wrapText="1"/>
    </xf>
    <xf numFmtId="0" fontId="11" fillId="0" borderId="15" xfId="0" applyFont="1" applyFill="1" applyBorder="1" applyAlignment="1" applyProtection="1">
      <alignment horizontal="center" wrapText="1"/>
    </xf>
    <xf numFmtId="0" fontId="22" fillId="0" borderId="15" xfId="0" applyFont="1" applyFill="1" applyBorder="1" applyAlignment="1" applyProtection="1">
      <alignment horizontal="right" wrapText="1"/>
    </xf>
    <xf numFmtId="167" fontId="10" fillId="0" borderId="15" xfId="12" applyNumberFormat="1" applyFont="1" applyFill="1" applyBorder="1" applyAlignment="1" applyProtection="1">
      <alignment horizontal="right" wrapText="1"/>
    </xf>
    <xf numFmtId="0" fontId="9" fillId="0" borderId="30"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top" wrapText="1"/>
    </xf>
    <xf numFmtId="0" fontId="11" fillId="0" borderId="14" xfId="0" applyFont="1" applyFill="1" applyBorder="1" applyAlignment="1" applyProtection="1">
      <alignment vertical="top" wrapText="1"/>
    </xf>
    <xf numFmtId="0" fontId="11" fillId="0" borderId="14" xfId="0" applyFont="1" applyFill="1" applyBorder="1" applyAlignment="1" applyProtection="1">
      <alignment horizontal="center" wrapText="1"/>
    </xf>
    <xf numFmtId="167" fontId="10" fillId="0" borderId="14" xfId="12" applyNumberFormat="1" applyFont="1" applyFill="1" applyBorder="1" applyAlignment="1" applyProtection="1">
      <alignment horizontal="right" wrapText="1"/>
    </xf>
    <xf numFmtId="0" fontId="9" fillId="0" borderId="25" xfId="0" applyFont="1" applyBorder="1" applyAlignment="1" applyProtection="1">
      <alignment horizontal="center" vertical="center" wrapText="1"/>
    </xf>
    <xf numFmtId="0" fontId="9" fillId="0" borderId="9" xfId="0" applyFont="1" applyBorder="1" applyAlignment="1" applyProtection="1">
      <alignment horizontal="center"/>
    </xf>
    <xf numFmtId="14" fontId="13" fillId="0" borderId="27" xfId="0" applyNumberFormat="1" applyFont="1" applyFill="1" applyBorder="1" applyAlignment="1" applyProtection="1">
      <alignment horizontal="center" vertical="center"/>
    </xf>
    <xf numFmtId="14" fontId="13" fillId="0" borderId="47" xfId="0" applyNumberFormat="1" applyFont="1" applyFill="1" applyBorder="1" applyAlignment="1" applyProtection="1">
      <alignment horizontal="center" vertical="top"/>
    </xf>
    <xf numFmtId="0" fontId="10" fillId="0" borderId="47" xfId="0" applyFont="1" applyFill="1" applyBorder="1" applyAlignment="1" applyProtection="1">
      <alignment horizontal="right" vertical="top" wrapText="1"/>
    </xf>
    <xf numFmtId="0" fontId="9" fillId="0" borderId="48" xfId="0" applyFont="1" applyBorder="1" applyAlignment="1" applyProtection="1">
      <alignment horizontal="center" vertical="center" wrapText="1"/>
    </xf>
    <xf numFmtId="0" fontId="7" fillId="0" borderId="0" xfId="0" applyFont="1" applyAlignment="1" applyProtection="1">
      <alignment horizontal="center" vertical="top" wrapText="1"/>
    </xf>
    <xf numFmtId="0" fontId="7" fillId="0" borderId="1" xfId="0" applyFont="1" applyBorder="1" applyAlignment="1" applyProtection="1">
      <alignment horizontal="center" vertical="top" wrapText="1"/>
    </xf>
    <xf numFmtId="0" fontId="9" fillId="0" borderId="0" xfId="0" applyFont="1" applyAlignment="1" applyProtection="1">
      <alignment horizontal="center" vertical="center" wrapText="1"/>
    </xf>
    <xf numFmtId="0" fontId="9" fillId="0" borderId="0" xfId="0" applyFont="1" applyAlignment="1" applyProtection="1">
      <alignment horizontal="left" vertical="center" wrapText="1"/>
    </xf>
    <xf numFmtId="165" fontId="9" fillId="0" borderId="0" xfId="0" applyNumberFormat="1" applyFont="1" applyAlignment="1" applyProtection="1">
      <alignment horizontal="center" wrapText="1"/>
    </xf>
    <xf numFmtId="44" fontId="10" fillId="0" borderId="9" xfId="40" applyNumberFormat="1" applyFont="1" applyFill="1" applyBorder="1" applyAlignment="1" applyProtection="1">
      <alignment horizontal="right" vertical="center" wrapText="1"/>
      <protection locked="0"/>
    </xf>
    <xf numFmtId="2" fontId="10" fillId="0" borderId="14" xfId="0" applyNumberFormat="1" applyFont="1" applyBorder="1" applyProtection="1">
      <protection locked="0"/>
    </xf>
    <xf numFmtId="2" fontId="10" fillId="0" borderId="9" xfId="0" applyNumberFormat="1" applyFont="1" applyBorder="1" applyProtection="1">
      <protection locked="0"/>
    </xf>
    <xf numFmtId="2" fontId="136" fillId="0" borderId="9" xfId="0" applyNumberFormat="1" applyFont="1" applyBorder="1" applyProtection="1">
      <protection locked="0"/>
    </xf>
    <xf numFmtId="2" fontId="10" fillId="0" borderId="47" xfId="0" applyNumberFormat="1" applyFont="1" applyBorder="1" applyProtection="1">
      <protection locked="0"/>
    </xf>
    <xf numFmtId="167" fontId="13" fillId="0" borderId="38" xfId="12" applyNumberFormat="1" applyFont="1" applyFill="1" applyBorder="1" applyAlignment="1" applyProtection="1">
      <alignment horizontal="right" vertical="center" shrinkToFit="1"/>
      <protection locked="0"/>
    </xf>
    <xf numFmtId="2" fontId="10" fillId="0" borderId="26" xfId="0" applyNumberFormat="1" applyFont="1" applyBorder="1" applyProtection="1">
      <protection locked="0"/>
    </xf>
    <xf numFmtId="49" fontId="13" fillId="3" borderId="3" xfId="0" applyNumberFormat="1" applyFont="1" applyFill="1" applyBorder="1" applyAlignment="1" applyProtection="1">
      <alignment vertical="center"/>
      <protection locked="0"/>
    </xf>
    <xf numFmtId="2" fontId="10" fillId="0" borderId="15" xfId="0" applyNumberFormat="1" applyFont="1" applyFill="1" applyBorder="1" applyAlignment="1" applyProtection="1">
      <protection locked="0"/>
    </xf>
    <xf numFmtId="0" fontId="10" fillId="0" borderId="36" xfId="0" applyFont="1" applyFill="1" applyBorder="1" applyAlignment="1" applyProtection="1">
      <alignment vertical="top" wrapText="1"/>
      <protection locked="0"/>
    </xf>
    <xf numFmtId="2" fontId="10" fillId="0" borderId="14" xfId="0" applyNumberFormat="1" applyFont="1" applyFill="1" applyBorder="1" applyAlignment="1" applyProtection="1">
      <protection locked="0"/>
    </xf>
    <xf numFmtId="2" fontId="10" fillId="0" borderId="9" xfId="0" applyNumberFormat="1" applyFont="1" applyFill="1" applyBorder="1" applyAlignment="1" applyProtection="1">
      <protection locked="0"/>
    </xf>
    <xf numFmtId="2" fontId="10" fillId="0" borderId="26" xfId="0" applyNumberFormat="1" applyFont="1" applyFill="1" applyBorder="1" applyAlignment="1" applyProtection="1">
      <protection locked="0"/>
    </xf>
    <xf numFmtId="2" fontId="10" fillId="0" borderId="47" xfId="0" applyNumberFormat="1" applyFont="1" applyFill="1" applyBorder="1" applyAlignment="1" applyProtection="1">
      <protection locked="0"/>
    </xf>
    <xf numFmtId="2" fontId="10" fillId="0" borderId="9" xfId="0" applyNumberFormat="1" applyFont="1" applyFill="1" applyBorder="1" applyProtection="1">
      <protection locked="0"/>
    </xf>
    <xf numFmtId="0" fontId="9" fillId="0" borderId="38" xfId="0" applyFont="1" applyFill="1" applyBorder="1" applyAlignment="1" applyProtection="1">
      <alignment vertical="top" wrapText="1"/>
      <protection locked="0"/>
    </xf>
    <xf numFmtId="0" fontId="9" fillId="2" borderId="19" xfId="0" applyFont="1" applyFill="1" applyBorder="1" applyAlignment="1" applyProtection="1">
      <alignment horizontal="center" vertical="top" wrapText="1"/>
    </xf>
    <xf numFmtId="0" fontId="9" fillId="2" borderId="6" xfId="0" applyFont="1" applyFill="1" applyBorder="1" applyAlignment="1" applyProtection="1">
      <alignment horizontal="left" vertical="center" wrapText="1"/>
    </xf>
    <xf numFmtId="0" fontId="9" fillId="2" borderId="6" xfId="0" applyFont="1" applyFill="1" applyBorder="1" applyAlignment="1" applyProtection="1">
      <alignment horizontal="center" wrapText="1"/>
    </xf>
    <xf numFmtId="165" fontId="9" fillId="2" borderId="6" xfId="0" applyNumberFormat="1" applyFont="1" applyFill="1" applyBorder="1" applyAlignment="1" applyProtection="1">
      <alignment horizontal="center" wrapText="1"/>
    </xf>
    <xf numFmtId="165" fontId="9" fillId="2" borderId="7" xfId="0" applyNumberFormat="1" applyFont="1" applyFill="1" applyBorder="1" applyAlignment="1" applyProtection="1">
      <alignment horizontal="center" wrapText="1"/>
    </xf>
    <xf numFmtId="0" fontId="9" fillId="2" borderId="8" xfId="0" applyFont="1" applyFill="1" applyBorder="1" applyAlignment="1" applyProtection="1">
      <alignment horizontal="center" wrapText="1"/>
    </xf>
    <xf numFmtId="0" fontId="13" fillId="0" borderId="31" xfId="0" applyFont="1" applyBorder="1" applyAlignment="1" applyProtection="1">
      <alignment horizontal="center" vertical="center"/>
    </xf>
    <xf numFmtId="0" fontId="13" fillId="0" borderId="13" xfId="0" applyFont="1" applyBorder="1" applyAlignment="1" applyProtection="1">
      <alignment horizontal="center" vertical="top"/>
    </xf>
    <xf numFmtId="0" fontId="10" fillId="0" borderId="26" xfId="0" applyFont="1" applyBorder="1" applyProtection="1"/>
    <xf numFmtId="0" fontId="7" fillId="0" borderId="29" xfId="0" applyFont="1" applyBorder="1" applyAlignment="1" applyProtection="1">
      <alignment horizontal="center" vertical="center" wrapText="1"/>
    </xf>
    <xf numFmtId="0" fontId="7" fillId="0" borderId="15" xfId="0" applyFont="1" applyBorder="1" applyAlignment="1" applyProtection="1">
      <alignment horizontal="center" vertical="top" wrapText="1"/>
    </xf>
    <xf numFmtId="0" fontId="9" fillId="0" borderId="15" xfId="0" applyFont="1" applyBorder="1" applyAlignment="1" applyProtection="1">
      <alignment horizontal="left" vertical="center" wrapText="1"/>
    </xf>
    <xf numFmtId="0" fontId="7" fillId="0" borderId="35"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14" xfId="0" applyFont="1" applyBorder="1" applyAlignment="1" applyProtection="1">
      <alignment horizontal="center" vertical="top" wrapText="1"/>
    </xf>
    <xf numFmtId="0" fontId="9" fillId="0" borderId="14" xfId="0" applyFont="1" applyBorder="1" applyAlignment="1" applyProtection="1">
      <alignment horizontal="left" vertical="center" wrapText="1"/>
    </xf>
    <xf numFmtId="0" fontId="7" fillId="0" borderId="9" xfId="0" applyFont="1" applyBorder="1" applyAlignment="1" applyProtection="1">
      <alignment horizontal="center" vertical="top" wrapText="1"/>
    </xf>
    <xf numFmtId="0" fontId="9" fillId="0" borderId="9" xfId="0" applyFont="1" applyBorder="1" applyAlignment="1" applyProtection="1">
      <alignment horizontal="left" vertical="center" wrapText="1"/>
    </xf>
    <xf numFmtId="0" fontId="9" fillId="0" borderId="9" xfId="0" applyFont="1" applyBorder="1" applyAlignment="1" applyProtection="1">
      <alignment horizontal="center" wrapText="1"/>
    </xf>
    <xf numFmtId="2" fontId="9" fillId="0" borderId="9" xfId="0" applyNumberFormat="1" applyFont="1" applyBorder="1" applyAlignment="1" applyProtection="1">
      <alignment horizontal="center" wrapText="1"/>
    </xf>
    <xf numFmtId="166" fontId="9" fillId="0" borderId="9" xfId="0" applyNumberFormat="1" applyFont="1" applyBorder="1" applyAlignment="1" applyProtection="1">
      <alignment horizontal="right" wrapText="1"/>
    </xf>
    <xf numFmtId="169" fontId="7" fillId="0" borderId="9" xfId="0" applyNumberFormat="1" applyFont="1" applyBorder="1" applyAlignment="1" applyProtection="1">
      <alignment horizontal="center" vertical="top" wrapText="1"/>
    </xf>
    <xf numFmtId="0" fontId="9" fillId="0" borderId="9" xfId="0" applyFont="1" applyBorder="1" applyAlignment="1" applyProtection="1">
      <alignment horizontal="right" wrapText="1"/>
    </xf>
    <xf numFmtId="4" fontId="9" fillId="0" borderId="9" xfId="0" applyNumberFormat="1" applyFont="1" applyBorder="1" applyAlignment="1" applyProtection="1">
      <alignment horizontal="center" wrapText="1"/>
    </xf>
    <xf numFmtId="0" fontId="13" fillId="0" borderId="9" xfId="0" applyFont="1" applyBorder="1" applyAlignment="1" applyProtection="1">
      <alignment horizontal="left" vertical="top" wrapText="1"/>
    </xf>
    <xf numFmtId="0" fontId="10" fillId="0" borderId="9" xfId="0" applyFont="1" applyBorder="1" applyProtection="1"/>
    <xf numFmtId="0" fontId="44" fillId="0" borderId="9" xfId="0" applyFont="1" applyBorder="1" applyAlignment="1" applyProtection="1">
      <alignment vertical="top" wrapText="1"/>
    </xf>
    <xf numFmtId="165" fontId="44" fillId="0" borderId="9" xfId="0" applyNumberFormat="1" applyFont="1" applyBorder="1" applyAlignment="1" applyProtection="1">
      <alignment horizontal="right"/>
    </xf>
    <xf numFmtId="49" fontId="13" fillId="3" borderId="43" xfId="0" applyNumberFormat="1" applyFont="1" applyFill="1" applyBorder="1" applyAlignment="1" applyProtection="1">
      <alignment horizontal="center" vertical="center" wrapText="1"/>
    </xf>
    <xf numFmtId="49" fontId="13" fillId="3" borderId="20" xfId="0" applyNumberFormat="1" applyFont="1" applyFill="1" applyBorder="1" applyAlignment="1" applyProtection="1">
      <alignment horizontal="center" vertical="top" wrapText="1"/>
    </xf>
    <xf numFmtId="49" fontId="13" fillId="4" borderId="20" xfId="0" applyNumberFormat="1" applyFont="1" applyFill="1" applyBorder="1" applyAlignment="1" applyProtection="1">
      <alignment vertical="center"/>
    </xf>
    <xf numFmtId="49" fontId="13" fillId="3" borderId="20" xfId="0" applyNumberFormat="1" applyFont="1" applyFill="1" applyBorder="1" applyAlignment="1" applyProtection="1">
      <alignment vertical="center"/>
    </xf>
    <xf numFmtId="167" fontId="13" fillId="3" borderId="20" xfId="12" applyNumberFormat="1" applyFont="1" applyFill="1" applyBorder="1" applyAlignment="1" applyProtection="1">
      <alignment horizontal="right" shrinkToFit="1"/>
    </xf>
    <xf numFmtId="167" fontId="13" fillId="3" borderId="44" xfId="12" applyNumberFormat="1" applyFont="1" applyFill="1" applyBorder="1" applyAlignment="1" applyProtection="1">
      <alignment horizontal="right" vertical="center" shrinkToFit="1"/>
    </xf>
    <xf numFmtId="0" fontId="13" fillId="0" borderId="15" xfId="0" applyFont="1" applyBorder="1" applyAlignment="1" applyProtection="1">
      <alignment horizontal="center" vertical="top"/>
    </xf>
    <xf numFmtId="0" fontId="13" fillId="0" borderId="35" xfId="0" applyFont="1" applyBorder="1" applyAlignment="1" applyProtection="1">
      <alignment horizontal="center" vertical="center"/>
    </xf>
    <xf numFmtId="14" fontId="10" fillId="0" borderId="9" xfId="0" applyNumberFormat="1" applyFont="1" applyBorder="1" applyAlignment="1" applyProtection="1">
      <alignment horizontal="center" vertical="top"/>
    </xf>
    <xf numFmtId="49" fontId="10" fillId="0" borderId="9" xfId="0" applyNumberFormat="1" applyFont="1" applyBorder="1" applyAlignment="1" applyProtection="1">
      <alignment horizontal="justify" vertical="top" wrapText="1"/>
    </xf>
    <xf numFmtId="0" fontId="10" fillId="0" borderId="9" xfId="0" applyFont="1" applyBorder="1" applyAlignment="1" applyProtection="1">
      <alignment horizontal="justify" vertical="top" wrapText="1"/>
    </xf>
    <xf numFmtId="14" fontId="13" fillId="0" borderId="24" xfId="0" applyNumberFormat="1" applyFont="1" applyBorder="1" applyAlignment="1" applyProtection="1">
      <alignment horizontal="center" vertical="center"/>
    </xf>
    <xf numFmtId="49" fontId="10" fillId="0" borderId="9" xfId="0" applyNumberFormat="1" applyFont="1" applyBorder="1" applyAlignment="1" applyProtection="1">
      <alignment horizontal="left" vertical="top" wrapText="1"/>
    </xf>
    <xf numFmtId="0" fontId="13" fillId="0" borderId="14" xfId="0" applyFont="1" applyBorder="1" applyAlignment="1" applyProtection="1">
      <alignment horizontal="center" vertical="top"/>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top" wrapText="1"/>
    </xf>
    <xf numFmtId="0" fontId="11" fillId="0" borderId="15" xfId="0" applyFont="1" applyBorder="1" applyAlignment="1" applyProtection="1">
      <alignment vertical="top" wrapText="1"/>
    </xf>
    <xf numFmtId="0" fontId="11" fillId="0" borderId="15" xfId="0" applyFont="1" applyBorder="1" applyAlignment="1" applyProtection="1">
      <alignment horizontal="center" wrapText="1"/>
    </xf>
    <xf numFmtId="0" fontId="22" fillId="0" borderId="15" xfId="0" applyFont="1" applyBorder="1" applyAlignment="1" applyProtection="1">
      <alignment horizontal="right" wrapText="1"/>
    </xf>
    <xf numFmtId="0" fontId="138" fillId="0" borderId="1"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14" xfId="0" applyFont="1" applyBorder="1" applyAlignment="1" applyProtection="1">
      <alignment horizontal="center" vertical="top" wrapText="1"/>
    </xf>
    <xf numFmtId="0" fontId="11" fillId="0" borderId="14" xfId="0" applyFont="1" applyBorder="1" applyAlignment="1" applyProtection="1">
      <alignment vertical="top" wrapText="1"/>
    </xf>
    <xf numFmtId="0" fontId="11" fillId="0" borderId="14" xfId="0" applyFont="1" applyBorder="1" applyAlignment="1" applyProtection="1">
      <alignment horizontal="center" wrapText="1"/>
    </xf>
    <xf numFmtId="0" fontId="10" fillId="0" borderId="9" xfId="0" applyFont="1" applyBorder="1" applyAlignment="1" applyProtection="1">
      <alignment wrapText="1"/>
    </xf>
    <xf numFmtId="0" fontId="10" fillId="0" borderId="9" xfId="0" applyFont="1" applyFill="1" applyBorder="1" applyAlignment="1" applyProtection="1">
      <alignment wrapText="1"/>
    </xf>
    <xf numFmtId="0" fontId="10" fillId="0" borderId="47" xfId="0" applyFont="1" applyBorder="1" applyAlignment="1" applyProtection="1">
      <alignment wrapText="1"/>
    </xf>
    <xf numFmtId="0" fontId="10" fillId="0" borderId="47" xfId="0" applyFont="1" applyBorder="1" applyAlignment="1" applyProtection="1">
      <alignment horizontal="center"/>
    </xf>
    <xf numFmtId="3" fontId="10" fillId="0" borderId="47" xfId="0" applyNumberFormat="1" applyFont="1" applyBorder="1" applyAlignment="1" applyProtection="1">
      <alignment horizontal="center"/>
    </xf>
    <xf numFmtId="0" fontId="153" fillId="0" borderId="0" xfId="0" applyFont="1" applyAlignment="1" applyProtection="1">
      <alignment vertical="center"/>
    </xf>
    <xf numFmtId="0" fontId="137" fillId="0" borderId="0" xfId="0" applyFont="1" applyAlignment="1" applyProtection="1">
      <alignment vertical="center"/>
    </xf>
    <xf numFmtId="14" fontId="13" fillId="0" borderId="27" xfId="0" applyNumberFormat="1" applyFont="1" applyBorder="1" applyAlignment="1" applyProtection="1">
      <alignment horizontal="center" vertical="center"/>
    </xf>
    <xf numFmtId="14" fontId="13" fillId="0" borderId="47" xfId="0" applyNumberFormat="1" applyFont="1" applyBorder="1" applyAlignment="1" applyProtection="1">
      <alignment horizontal="center" vertical="top"/>
    </xf>
    <xf numFmtId="0" fontId="10" fillId="0" borderId="47" xfId="0" applyFont="1" applyBorder="1" applyAlignment="1" applyProtection="1">
      <alignment horizontal="right" vertical="top" wrapText="1"/>
    </xf>
    <xf numFmtId="167" fontId="10" fillId="0" borderId="47" xfId="0" applyNumberFormat="1" applyFont="1" applyBorder="1" applyAlignment="1" applyProtection="1">
      <alignment horizontal="right"/>
    </xf>
    <xf numFmtId="0" fontId="9" fillId="0" borderId="49" xfId="0" applyFont="1" applyBorder="1" applyAlignment="1" applyProtection="1">
      <alignment horizontal="center" vertical="center" wrapText="1"/>
    </xf>
    <xf numFmtId="0" fontId="10" fillId="0" borderId="9" xfId="30" applyFont="1" applyFill="1" applyBorder="1" applyAlignment="1" applyProtection="1">
      <alignment vertical="top" wrapText="1"/>
    </xf>
    <xf numFmtId="0" fontId="10" fillId="0" borderId="45" xfId="30" applyFont="1" applyBorder="1" applyAlignment="1" applyProtection="1">
      <alignment vertical="top" wrapText="1"/>
    </xf>
    <xf numFmtId="0" fontId="10" fillId="0" borderId="9" xfId="30" applyFont="1" applyBorder="1" applyAlignment="1" applyProtection="1">
      <alignment vertical="top" wrapText="1"/>
    </xf>
    <xf numFmtId="14" fontId="13" fillId="0" borderId="9" xfId="0" applyNumberFormat="1" applyFont="1" applyBorder="1" applyAlignment="1" applyProtection="1">
      <alignment horizontal="center" vertical="top"/>
    </xf>
    <xf numFmtId="49" fontId="10" fillId="0" borderId="9" xfId="30" applyNumberFormat="1" applyFont="1" applyBorder="1" applyAlignment="1" applyProtection="1">
      <alignment horizontal="left"/>
    </xf>
    <xf numFmtId="0" fontId="10" fillId="0" borderId="9" xfId="30" applyFont="1" applyBorder="1" applyProtection="1"/>
    <xf numFmtId="4" fontId="10" fillId="0" borderId="9" xfId="30" applyNumberFormat="1" applyFont="1" applyBorder="1" applyAlignment="1" applyProtection="1">
      <alignment horizontal="center"/>
    </xf>
    <xf numFmtId="49" fontId="10" fillId="0" borderId="9" xfId="30" applyNumberFormat="1" applyFont="1" applyBorder="1" applyAlignment="1" applyProtection="1">
      <alignment horizontal="left" wrapText="1"/>
    </xf>
    <xf numFmtId="49" fontId="10" fillId="0" borderId="9" xfId="30" applyNumberFormat="1" applyFont="1" applyFill="1" applyBorder="1" applyAlignment="1" applyProtection="1">
      <alignment horizontal="left"/>
    </xf>
    <xf numFmtId="2" fontId="10" fillId="0" borderId="26" xfId="0" applyNumberFormat="1" applyFont="1" applyBorder="1" applyAlignment="1" applyProtection="1">
      <alignment wrapText="1"/>
      <protection locked="0"/>
    </xf>
    <xf numFmtId="165" fontId="10" fillId="0" borderId="9" xfId="0" applyNumberFormat="1" applyFont="1" applyBorder="1" applyAlignment="1" applyProtection="1">
      <alignment horizontal="right"/>
      <protection locked="0"/>
    </xf>
    <xf numFmtId="0" fontId="22" fillId="0" borderId="14" xfId="0" applyFont="1" applyBorder="1" applyAlignment="1" applyProtection="1">
      <alignment horizontal="right" wrapText="1"/>
      <protection locked="0"/>
    </xf>
    <xf numFmtId="49" fontId="7" fillId="2" borderId="55" xfId="37" applyNumberFormat="1" applyFont="1" applyFill="1" applyBorder="1" applyAlignment="1" applyProtection="1">
      <alignment horizontal="left" vertical="center"/>
    </xf>
    <xf numFmtId="0" fontId="1" fillId="0" borderId="1" xfId="39" applyProtection="1"/>
    <xf numFmtId="0" fontId="57" fillId="8" borderId="59" xfId="39" applyFont="1" applyFill="1" applyBorder="1" applyAlignment="1" applyProtection="1">
      <alignment horizontal="center" wrapText="1"/>
    </xf>
    <xf numFmtId="0" fontId="57" fillId="8" borderId="1" xfId="39" applyFont="1" applyFill="1" applyAlignment="1" applyProtection="1">
      <alignment horizontal="center"/>
    </xf>
    <xf numFmtId="0" fontId="57" fillId="8" borderId="60" xfId="39" applyFont="1" applyFill="1" applyBorder="1" applyAlignment="1" applyProtection="1">
      <alignment horizontal="center"/>
    </xf>
    <xf numFmtId="0" fontId="57" fillId="0" borderId="1" xfId="39" applyFont="1" applyAlignment="1" applyProtection="1">
      <alignment horizontal="center"/>
    </xf>
    <xf numFmtId="0" fontId="42" fillId="0" borderId="1" xfId="39" applyFont="1" applyAlignment="1" applyProtection="1">
      <alignment horizontal="center"/>
    </xf>
    <xf numFmtId="0" fontId="41" fillId="0" borderId="1" xfId="39" applyFont="1" applyBorder="1" applyAlignment="1" applyProtection="1">
      <alignment horizontal="left" vertical="center"/>
    </xf>
    <xf numFmtId="0" fontId="119" fillId="0" borderId="1" xfId="39" applyFont="1" applyAlignment="1" applyProtection="1">
      <alignment horizontal="center"/>
    </xf>
    <xf numFmtId="0" fontId="59" fillId="0" borderId="1" xfId="39" applyFont="1" applyProtection="1"/>
    <xf numFmtId="0" fontId="60" fillId="9" borderId="63" xfId="40" applyFont="1" applyFill="1" applyBorder="1" applyAlignment="1" applyProtection="1">
      <alignment horizontal="center" vertical="center" wrapText="1"/>
    </xf>
    <xf numFmtId="4" fontId="60" fillId="9" borderId="63" xfId="40" applyNumberFormat="1" applyFont="1" applyFill="1" applyBorder="1" applyAlignment="1" applyProtection="1">
      <alignment horizontal="center" vertical="center" wrapText="1"/>
    </xf>
    <xf numFmtId="0" fontId="1" fillId="0" borderId="1" xfId="39" applyAlignment="1" applyProtection="1">
      <alignment horizontal="center"/>
    </xf>
    <xf numFmtId="0" fontId="24" fillId="0" borderId="1" xfId="39" applyFont="1" applyAlignment="1" applyProtection="1">
      <alignment horizontal="center"/>
    </xf>
    <xf numFmtId="0" fontId="61" fillId="8" borderId="33" xfId="40" quotePrefix="1" applyFont="1" applyFill="1" applyBorder="1" applyAlignment="1" applyProtection="1">
      <alignment horizontal="center" vertical="center" wrapText="1"/>
    </xf>
    <xf numFmtId="0" fontId="61" fillId="8" borderId="36" xfId="40" applyFont="1" applyFill="1" applyBorder="1" applyAlignment="1" applyProtection="1">
      <alignment vertical="center" wrapText="1"/>
    </xf>
    <xf numFmtId="0" fontId="61" fillId="8" borderId="36" xfId="40" applyFont="1" applyFill="1" applyBorder="1" applyAlignment="1" applyProtection="1">
      <alignment horizontal="center" vertical="center" wrapText="1"/>
    </xf>
    <xf numFmtId="4" fontId="61" fillId="8" borderId="36" xfId="40" applyNumberFormat="1" applyFont="1" applyFill="1" applyBorder="1" applyAlignment="1" applyProtection="1">
      <alignment horizontal="center" vertical="center" wrapText="1"/>
    </xf>
    <xf numFmtId="4" fontId="61" fillId="8" borderId="34" xfId="40" applyNumberFormat="1" applyFont="1" applyFill="1" applyBorder="1" applyAlignment="1" applyProtection="1">
      <alignment horizontal="center" vertical="center" wrapText="1"/>
    </xf>
    <xf numFmtId="0" fontId="24" fillId="0" borderId="1" xfId="39" applyFont="1" applyProtection="1"/>
    <xf numFmtId="0" fontId="62" fillId="0" borderId="1" xfId="40" applyFont="1" applyAlignment="1" applyProtection="1">
      <alignment vertical="top" wrapText="1"/>
    </xf>
    <xf numFmtId="0" fontId="63" fillId="0" borderId="1" xfId="40" applyFont="1" applyAlignment="1" applyProtection="1">
      <alignment horizontal="center" vertical="top" wrapText="1"/>
    </xf>
    <xf numFmtId="0" fontId="64" fillId="0" borderId="1" xfId="39" applyFont="1" applyAlignment="1" applyProtection="1">
      <alignment horizontal="justify" vertical="top" wrapText="1"/>
    </xf>
    <xf numFmtId="0" fontId="65" fillId="0" borderId="1" xfId="40" applyFont="1" applyAlignment="1" applyProtection="1">
      <alignment horizontal="center" vertical="center" wrapText="1"/>
    </xf>
    <xf numFmtId="4" fontId="66" fillId="0" borderId="1" xfId="40" applyNumberFormat="1" applyFont="1" applyAlignment="1" applyProtection="1">
      <alignment horizontal="center" vertical="center" wrapText="1"/>
    </xf>
    <xf numFmtId="4" fontId="65" fillId="0" borderId="1" xfId="40" applyNumberFormat="1" applyFont="1" applyAlignment="1" applyProtection="1">
      <alignment horizontal="center" vertical="center" wrapText="1"/>
    </xf>
    <xf numFmtId="0" fontId="21" fillId="0" borderId="1" xfId="40" applyFont="1" applyAlignment="1" applyProtection="1">
      <alignment vertical="center" wrapText="1"/>
    </xf>
    <xf numFmtId="49" fontId="63" fillId="0" borderId="1" xfId="40" applyNumberFormat="1" applyFont="1" applyAlignment="1" applyProtection="1">
      <alignment horizontal="center" wrapText="1"/>
    </xf>
    <xf numFmtId="4" fontId="63" fillId="0" borderId="1" xfId="40" applyNumberFormat="1" applyFont="1" applyAlignment="1" applyProtection="1">
      <alignment horizontal="right" vertical="center" wrapText="1"/>
    </xf>
    <xf numFmtId="4" fontId="21" fillId="0" borderId="1" xfId="40" applyNumberFormat="1" applyFont="1" applyAlignment="1" applyProtection="1">
      <alignment horizontal="right" vertical="center" wrapText="1"/>
    </xf>
    <xf numFmtId="2" fontId="63" fillId="0" borderId="1" xfId="39" applyNumberFormat="1" applyFont="1" applyAlignment="1" applyProtection="1">
      <alignment horizontal="justify" wrapText="1"/>
    </xf>
    <xf numFmtId="4" fontId="68" fillId="0" borderId="1" xfId="40" applyNumberFormat="1" applyFont="1" applyAlignment="1" applyProtection="1">
      <alignment horizontal="right" vertical="center" wrapText="1"/>
    </xf>
    <xf numFmtId="2" fontId="63" fillId="0" borderId="1" xfId="39" quotePrefix="1" applyNumberFormat="1" applyFont="1" applyAlignment="1" applyProtection="1">
      <alignment horizontal="justify" wrapText="1"/>
    </xf>
    <xf numFmtId="0" fontId="64" fillId="0" borderId="1" xfId="40" applyFont="1" applyAlignment="1" applyProtection="1">
      <alignment horizontal="center" vertical="center" wrapText="1"/>
    </xf>
    <xf numFmtId="4" fontId="76" fillId="0" borderId="1" xfId="40" applyNumberFormat="1" applyFont="1" applyAlignment="1" applyProtection="1">
      <alignment horizontal="center" vertical="center" wrapText="1"/>
    </xf>
    <xf numFmtId="0" fontId="21" fillId="0" borderId="1" xfId="39" applyFont="1" applyAlignment="1" applyProtection="1">
      <alignment horizontal="justify" vertical="top" wrapText="1"/>
    </xf>
    <xf numFmtId="0" fontId="4" fillId="0" borderId="1" xfId="40" applyProtection="1"/>
    <xf numFmtId="0" fontId="69" fillId="0" borderId="1" xfId="40" applyFont="1" applyAlignment="1" applyProtection="1">
      <alignment horizontal="right"/>
    </xf>
    <xf numFmtId="2" fontId="21" fillId="0" borderId="1" xfId="40" applyNumberFormat="1" applyFont="1" applyAlignment="1" applyProtection="1">
      <alignment vertical="center" wrapText="1"/>
    </xf>
    <xf numFmtId="0" fontId="61" fillId="0" borderId="33" xfId="40" quotePrefix="1" applyFont="1" applyBorder="1" applyAlignment="1" applyProtection="1">
      <alignment horizontal="center" vertical="center" wrapText="1"/>
    </xf>
    <xf numFmtId="0" fontId="61" fillId="0" borderId="36" xfId="40" applyFont="1" applyBorder="1" applyAlignment="1" applyProtection="1">
      <alignment vertical="center" wrapText="1"/>
    </xf>
    <xf numFmtId="0" fontId="61" fillId="0" borderId="36" xfId="40" applyFont="1" applyBorder="1" applyAlignment="1" applyProtection="1">
      <alignment horizontal="center" vertical="center" wrapText="1"/>
    </xf>
    <xf numFmtId="4" fontId="61" fillId="0" borderId="36" xfId="40" applyNumberFormat="1" applyFont="1" applyBorder="1" applyAlignment="1" applyProtection="1">
      <alignment horizontal="center" vertical="center" wrapText="1"/>
    </xf>
    <xf numFmtId="4" fontId="61" fillId="0" borderId="34" xfId="40" applyNumberFormat="1" applyFont="1" applyBorder="1" applyAlignment="1" applyProtection="1">
      <alignment horizontal="right" vertical="center" wrapText="1"/>
    </xf>
    <xf numFmtId="0" fontId="65" fillId="8" borderId="33" xfId="40" quotePrefix="1" applyFont="1" applyFill="1" applyBorder="1" applyAlignment="1" applyProtection="1">
      <alignment horizontal="center" vertical="center" wrapText="1"/>
    </xf>
    <xf numFmtId="0" fontId="65" fillId="8" borderId="36" xfId="40" applyFont="1" applyFill="1" applyBorder="1" applyAlignment="1" applyProtection="1">
      <alignment vertical="center" wrapText="1"/>
    </xf>
    <xf numFmtId="0" fontId="65" fillId="8" borderId="36" xfId="40" applyFont="1" applyFill="1" applyBorder="1" applyAlignment="1" applyProtection="1">
      <alignment horizontal="center" vertical="center" wrapText="1"/>
    </xf>
    <xf numFmtId="4" fontId="66" fillId="8" borderId="36" xfId="40" applyNumberFormat="1" applyFont="1" applyFill="1" applyBorder="1" applyAlignment="1" applyProtection="1">
      <alignment horizontal="center" vertical="center" wrapText="1"/>
    </xf>
    <xf numFmtId="4" fontId="65" fillId="8" borderId="34" xfId="40" applyNumberFormat="1" applyFont="1" applyFill="1" applyBorder="1" applyAlignment="1" applyProtection="1">
      <alignment horizontal="center" vertical="center" wrapText="1"/>
    </xf>
    <xf numFmtId="0" fontId="61" fillId="0" borderId="1" xfId="40" quotePrefix="1" applyFont="1" applyAlignment="1" applyProtection="1">
      <alignment horizontal="center" vertical="center" wrapText="1"/>
    </xf>
    <xf numFmtId="0" fontId="61" fillId="0" borderId="1" xfId="40" applyFont="1" applyAlignment="1" applyProtection="1">
      <alignment vertical="center" wrapText="1"/>
    </xf>
    <xf numFmtId="0" fontId="61" fillId="0" borderId="1" xfId="40" applyFont="1" applyAlignment="1" applyProtection="1">
      <alignment horizontal="center" vertical="center" wrapText="1"/>
    </xf>
    <xf numFmtId="4" fontId="61" fillId="0" borderId="1" xfId="40" applyNumberFormat="1" applyFont="1" applyAlignment="1" applyProtection="1">
      <alignment horizontal="center" vertical="center" wrapText="1"/>
    </xf>
    <xf numFmtId="4" fontId="61" fillId="0" borderId="1" xfId="40" applyNumberFormat="1" applyFont="1" applyAlignment="1" applyProtection="1">
      <alignment horizontal="right" vertical="center" wrapText="1"/>
    </xf>
    <xf numFmtId="0" fontId="21" fillId="0" borderId="1" xfId="40" applyFont="1" applyAlignment="1" applyProtection="1">
      <alignment horizontal="center" vertical="top" wrapText="1"/>
    </xf>
    <xf numFmtId="0" fontId="64" fillId="0" borderId="1" xfId="40" applyFont="1" applyAlignment="1" applyProtection="1">
      <alignment horizontal="justify" vertical="top" wrapText="1"/>
    </xf>
    <xf numFmtId="4" fontId="65" fillId="0" borderId="1" xfId="40" applyNumberFormat="1" applyFont="1" applyAlignment="1" applyProtection="1">
      <alignment horizontal="right" vertical="center" wrapText="1"/>
    </xf>
    <xf numFmtId="0" fontId="65" fillId="0" borderId="1" xfId="40" quotePrefix="1" applyFont="1" applyAlignment="1" applyProtection="1">
      <alignment horizontal="center" vertical="center" wrapText="1"/>
    </xf>
    <xf numFmtId="0" fontId="21" fillId="0" borderId="1" xfId="40" applyFont="1" applyAlignment="1" applyProtection="1">
      <alignment horizontal="left" vertical="top"/>
    </xf>
    <xf numFmtId="0" fontId="21" fillId="0" borderId="1" xfId="40" applyFont="1" applyAlignment="1" applyProtection="1">
      <alignment horizontal="center" vertical="center" wrapText="1"/>
    </xf>
    <xf numFmtId="2" fontId="63" fillId="0" borderId="1" xfId="40" applyNumberFormat="1" applyFont="1" applyAlignment="1" applyProtection="1">
      <alignment horizontal="right" vertical="center" wrapText="1"/>
    </xf>
    <xf numFmtId="0" fontId="59" fillId="0" borderId="1" xfId="39" applyFont="1" applyAlignment="1" applyProtection="1">
      <alignment horizontal="left" vertical="center"/>
    </xf>
    <xf numFmtId="2" fontId="68" fillId="0" borderId="1" xfId="40" applyNumberFormat="1" applyFont="1" applyAlignment="1" applyProtection="1">
      <alignment horizontal="right" vertical="center" wrapText="1"/>
    </xf>
    <xf numFmtId="0" fontId="21" fillId="0" borderId="1" xfId="40" applyFont="1" applyAlignment="1" applyProtection="1">
      <alignment horizontal="left" vertical="top" wrapText="1"/>
    </xf>
    <xf numFmtId="0" fontId="65" fillId="0" borderId="33" xfId="40" quotePrefix="1" applyFont="1" applyBorder="1" applyAlignment="1" applyProtection="1">
      <alignment horizontal="center" vertical="center" wrapText="1"/>
    </xf>
    <xf numFmtId="0" fontId="65" fillId="0" borderId="36" xfId="40" applyFont="1" applyBorder="1" applyAlignment="1" applyProtection="1">
      <alignment vertical="center" wrapText="1"/>
    </xf>
    <xf numFmtId="0" fontId="65" fillId="0" borderId="36" xfId="40" applyFont="1" applyBorder="1" applyAlignment="1" applyProtection="1">
      <alignment horizontal="center" vertical="center" wrapText="1"/>
    </xf>
    <xf numFmtId="4" fontId="66" fillId="0" borderId="36" xfId="40" applyNumberFormat="1" applyFont="1" applyBorder="1" applyAlignment="1" applyProtection="1">
      <alignment horizontal="center" vertical="center" wrapText="1"/>
    </xf>
    <xf numFmtId="4" fontId="65" fillId="0" borderId="34" xfId="40" applyNumberFormat="1" applyFont="1" applyBorder="1" applyAlignment="1" applyProtection="1">
      <alignment horizontal="right" vertical="center" wrapText="1"/>
    </xf>
    <xf numFmtId="0" fontId="63" fillId="0" borderId="1" xfId="39" applyFont="1" applyAlignment="1" applyProtection="1">
      <alignment horizontal="justify" vertical="top" wrapText="1"/>
    </xf>
    <xf numFmtId="49" fontId="63" fillId="0" borderId="1" xfId="39" applyNumberFormat="1" applyFont="1" applyAlignment="1" applyProtection="1">
      <alignment horizontal="center" wrapText="1"/>
    </xf>
    <xf numFmtId="0" fontId="63" fillId="0" borderId="1" xfId="44" applyFont="1" applyAlignment="1" applyProtection="1">
      <alignment horizontal="justify" vertical="top" wrapText="1" shrinkToFit="1"/>
    </xf>
    <xf numFmtId="0" fontId="68" fillId="0" borderId="1" xfId="44" applyFont="1" applyAlignment="1" applyProtection="1">
      <alignment horizontal="justify" vertical="top" wrapText="1" shrinkToFit="1"/>
    </xf>
    <xf numFmtId="49" fontId="68" fillId="0" borderId="1" xfId="39" applyNumberFormat="1" applyFont="1" applyAlignment="1" applyProtection="1">
      <alignment horizontal="center" wrapText="1"/>
    </xf>
    <xf numFmtId="0" fontId="63" fillId="0" borderId="1" xfId="40" quotePrefix="1" applyFont="1" applyAlignment="1" applyProtection="1">
      <alignment horizontal="center" vertical="top"/>
    </xf>
    <xf numFmtId="0" fontId="44" fillId="0" borderId="1" xfId="40" applyFont="1" applyProtection="1"/>
    <xf numFmtId="0" fontId="44" fillId="0" borderId="1" xfId="40" applyFont="1" applyAlignment="1" applyProtection="1">
      <alignment horizontal="right"/>
    </xf>
    <xf numFmtId="0" fontId="60" fillId="0" borderId="1" xfId="40" applyFont="1" applyAlignment="1" applyProtection="1">
      <alignment horizontal="center" vertical="center" wrapText="1"/>
    </xf>
    <xf numFmtId="0" fontId="63" fillId="0" borderId="1" xfId="40" applyFont="1" applyAlignment="1" applyProtection="1">
      <alignment horizontal="left" vertical="top"/>
    </xf>
    <xf numFmtId="0" fontId="76" fillId="0" borderId="1" xfId="40" applyFont="1" applyAlignment="1" applyProtection="1">
      <alignment horizontal="center" vertical="center" wrapText="1"/>
    </xf>
    <xf numFmtId="0" fontId="68" fillId="0" borderId="1" xfId="40" applyFont="1" applyAlignment="1" applyProtection="1">
      <alignment horizontal="left" vertical="top"/>
    </xf>
    <xf numFmtId="49" fontId="68" fillId="0" borderId="1" xfId="40" applyNumberFormat="1" applyFont="1" applyAlignment="1" applyProtection="1">
      <alignment horizontal="center" wrapText="1"/>
    </xf>
    <xf numFmtId="0" fontId="63" fillId="0" borderId="1" xfId="40" applyFont="1" applyAlignment="1" applyProtection="1">
      <alignment horizontal="center" vertical="center" wrapText="1"/>
    </xf>
    <xf numFmtId="0" fontId="68" fillId="0" borderId="1" xfId="40" quotePrefix="1" applyFont="1" applyAlignment="1" applyProtection="1">
      <alignment horizontal="center" vertical="top"/>
    </xf>
    <xf numFmtId="0" fontId="69" fillId="0" borderId="1" xfId="40" applyFont="1" applyProtection="1"/>
    <xf numFmtId="0" fontId="72" fillId="0" borderId="1" xfId="39" applyFont="1" applyAlignment="1" applyProtection="1">
      <alignment horizontal="justify" vertical="top" wrapText="1"/>
    </xf>
    <xf numFmtId="0" fontId="63" fillId="0" borderId="1" xfId="40" quotePrefix="1" applyFont="1" applyAlignment="1" applyProtection="1">
      <alignment horizontal="left" vertical="top"/>
    </xf>
    <xf numFmtId="0" fontId="21" fillId="0" borderId="1" xfId="40" quotePrefix="1" applyFont="1" applyAlignment="1" applyProtection="1">
      <alignment horizontal="left" vertical="top"/>
    </xf>
    <xf numFmtId="4" fontId="64" fillId="0" borderId="1" xfId="40" applyNumberFormat="1" applyFont="1" applyAlignment="1" applyProtection="1">
      <alignment horizontal="center" vertical="center" wrapText="1"/>
    </xf>
    <xf numFmtId="0" fontId="64" fillId="0" borderId="1" xfId="40" applyFont="1" applyAlignment="1" applyProtection="1">
      <alignment vertical="center" wrapText="1"/>
    </xf>
    <xf numFmtId="49" fontId="64" fillId="0" borderId="1" xfId="40" applyNumberFormat="1" applyFont="1" applyAlignment="1" applyProtection="1">
      <alignment horizontal="center" wrapText="1"/>
    </xf>
    <xf numFmtId="4" fontId="64" fillId="0" borderId="1" xfId="40" applyNumberFormat="1" applyFont="1" applyAlignment="1" applyProtection="1">
      <alignment horizontal="right" vertical="center" wrapText="1"/>
    </xf>
    <xf numFmtId="0" fontId="62" fillId="0" borderId="1" xfId="40" applyFont="1" applyAlignment="1" applyProtection="1">
      <alignment vertical="center" wrapText="1"/>
    </xf>
    <xf numFmtId="0" fontId="64" fillId="0" borderId="1" xfId="40" applyFont="1" applyAlignment="1" applyProtection="1">
      <alignment horizontal="center" vertical="top" wrapText="1"/>
    </xf>
    <xf numFmtId="0" fontId="64" fillId="0" borderId="1" xfId="40" applyFont="1" applyAlignment="1" applyProtection="1">
      <alignment horizontal="center" wrapText="1"/>
    </xf>
    <xf numFmtId="0" fontId="163" fillId="0" borderId="1" xfId="40" quotePrefix="1" applyFont="1" applyAlignment="1" applyProtection="1">
      <alignment horizontal="center" vertical="center" wrapText="1"/>
    </xf>
    <xf numFmtId="0" fontId="64" fillId="0" borderId="1" xfId="40" applyFont="1" applyAlignment="1" applyProtection="1">
      <alignment vertical="top" wrapText="1"/>
    </xf>
    <xf numFmtId="0" fontId="63" fillId="0" borderId="1" xfId="40" applyFont="1" applyAlignment="1" applyProtection="1">
      <alignment horizontal="justify" vertical="top" wrapText="1"/>
    </xf>
    <xf numFmtId="0" fontId="72" fillId="0" borderId="1" xfId="40" applyFont="1" applyAlignment="1" applyProtection="1">
      <alignment horizontal="center" wrapText="1"/>
    </xf>
    <xf numFmtId="0" fontId="63" fillId="0" borderId="1" xfId="40" applyFont="1" applyAlignment="1" applyProtection="1">
      <alignment vertical="top" wrapText="1"/>
    </xf>
    <xf numFmtId="4" fontId="63" fillId="0" borderId="1" xfId="39" applyNumberFormat="1" applyFont="1" applyAlignment="1" applyProtection="1">
      <alignment horizontal="right"/>
    </xf>
    <xf numFmtId="0" fontId="63" fillId="0" borderId="1" xfId="40" quotePrefix="1" applyFont="1" applyAlignment="1" applyProtection="1">
      <alignment horizontal="justify" vertical="top" wrapText="1"/>
    </xf>
    <xf numFmtId="3" fontId="63" fillId="0" borderId="1" xfId="39" applyNumberFormat="1" applyFont="1" applyAlignment="1" applyProtection="1">
      <alignment horizontal="right"/>
    </xf>
    <xf numFmtId="0" fontId="64" fillId="0" borderId="1" xfId="42" applyFont="1" applyAlignment="1" applyProtection="1">
      <alignment horizontal="justify" vertical="top" wrapText="1"/>
    </xf>
    <xf numFmtId="0" fontId="21" fillId="0" borderId="1" xfId="40" quotePrefix="1" applyFont="1" applyAlignment="1" applyProtection="1">
      <alignment horizontal="center" vertical="top"/>
    </xf>
    <xf numFmtId="0" fontId="64" fillId="0" borderId="0" xfId="0" applyFont="1" applyAlignment="1" applyProtection="1">
      <alignment horizontal="justify" vertical="top" wrapText="1"/>
    </xf>
    <xf numFmtId="3" fontId="74" fillId="0" borderId="1" xfId="40" applyNumberFormat="1" applyFont="1" applyProtection="1"/>
    <xf numFmtId="0" fontId="21" fillId="0" borderId="1" xfId="40" applyFont="1" applyAlignment="1" applyProtection="1">
      <alignment vertical="top"/>
    </xf>
    <xf numFmtId="3" fontId="64" fillId="0" borderId="1" xfId="40" applyNumberFormat="1" applyFont="1" applyAlignment="1" applyProtection="1">
      <alignment horizontal="right"/>
    </xf>
    <xf numFmtId="3" fontId="64" fillId="0" borderId="1" xfId="40" applyNumberFormat="1" applyFont="1" applyProtection="1"/>
    <xf numFmtId="1" fontId="49" fillId="0" borderId="1" xfId="46" applyNumberFormat="1" applyFont="1" applyAlignment="1" applyProtection="1">
      <alignment horizontal="center" vertical="center"/>
    </xf>
    <xf numFmtId="0" fontId="49" fillId="0" borderId="1" xfId="46" applyFont="1" applyAlignment="1" applyProtection="1">
      <alignment horizontal="left" wrapText="1" shrinkToFit="1"/>
    </xf>
    <xf numFmtId="0" fontId="49" fillId="0" borderId="1" xfId="46" applyFont="1" applyAlignment="1" applyProtection="1">
      <alignment horizontal="center" vertical="center"/>
    </xf>
    <xf numFmtId="4" fontId="49" fillId="0" borderId="1" xfId="46" applyNumberFormat="1" applyFont="1" applyAlignment="1" applyProtection="1">
      <alignment horizontal="right" vertical="center"/>
    </xf>
    <xf numFmtId="4" fontId="21" fillId="0" borderId="1" xfId="40" applyNumberFormat="1" applyFont="1" applyAlignment="1" applyProtection="1">
      <alignment horizontal="right" wrapText="1"/>
    </xf>
    <xf numFmtId="4" fontId="49" fillId="0" borderId="1" xfId="45" applyNumberFormat="1" applyFont="1" applyAlignment="1" applyProtection="1">
      <alignment horizontal="center" vertical="center" wrapText="1"/>
    </xf>
    <xf numFmtId="4" fontId="49" fillId="0" borderId="1" xfId="45" applyNumberFormat="1" applyFont="1" applyAlignment="1" applyProtection="1">
      <alignment horizontal="right" vertical="center" wrapText="1"/>
    </xf>
    <xf numFmtId="1" fontId="49" fillId="0" borderId="1" xfId="45" applyNumberFormat="1" applyFont="1" applyAlignment="1" applyProtection="1">
      <alignment horizontal="center" vertical="center" wrapText="1"/>
    </xf>
    <xf numFmtId="0" fontId="66" fillId="0" borderId="33" xfId="40" quotePrefix="1" applyFont="1" applyBorder="1" applyAlignment="1" applyProtection="1">
      <alignment horizontal="center" vertical="center" wrapText="1"/>
    </xf>
    <xf numFmtId="0" fontId="66" fillId="0" borderId="36" xfId="40" applyFont="1" applyBorder="1" applyAlignment="1" applyProtection="1">
      <alignment horizontal="center" vertical="center" wrapText="1"/>
    </xf>
    <xf numFmtId="0" fontId="66" fillId="0" borderId="1" xfId="40" quotePrefix="1" applyFont="1" applyAlignment="1" applyProtection="1">
      <alignment horizontal="center" vertical="center" wrapText="1"/>
    </xf>
    <xf numFmtId="0" fontId="65" fillId="0" borderId="1" xfId="40" applyFont="1" applyAlignment="1" applyProtection="1">
      <alignment vertical="center" wrapText="1"/>
    </xf>
    <xf numFmtId="0" fontId="66" fillId="0" borderId="1" xfId="40" applyFont="1" applyAlignment="1" applyProtection="1">
      <alignment horizontal="center" vertical="center" wrapText="1"/>
    </xf>
    <xf numFmtId="0" fontId="6" fillId="0" borderId="1" xfId="38" applyFont="1" applyAlignment="1" applyProtection="1">
      <alignment horizontal="left" vertical="top" wrapText="1"/>
    </xf>
    <xf numFmtId="4" fontId="6" fillId="0" borderId="1" xfId="38" applyNumberFormat="1" applyFont="1" applyAlignment="1" applyProtection="1">
      <alignment horizontal="left" wrapText="1"/>
    </xf>
    <xf numFmtId="0" fontId="64" fillId="0" borderId="1" xfId="40" quotePrefix="1" applyFont="1" applyAlignment="1" applyProtection="1">
      <alignment horizontal="justify" vertical="top" wrapText="1"/>
    </xf>
    <xf numFmtId="4" fontId="64" fillId="0" borderId="1" xfId="39" applyNumberFormat="1" applyFont="1" applyAlignment="1" applyProtection="1">
      <alignment horizontal="right"/>
    </xf>
    <xf numFmtId="0" fontId="63" fillId="0" borderId="0" xfId="0" applyFont="1" applyAlignment="1" applyProtection="1">
      <alignment horizontal="justify" vertical="top" wrapText="1"/>
    </xf>
    <xf numFmtId="0" fontId="5" fillId="0" borderId="1" xfId="38" applyFont="1" applyAlignment="1" applyProtection="1">
      <alignment horizontal="left" vertical="top" wrapText="1"/>
    </xf>
    <xf numFmtId="4" fontId="75" fillId="0" borderId="1" xfId="38" applyNumberFormat="1" applyFont="1" applyAlignment="1" applyProtection="1">
      <alignment horizontal="left" wrapText="1"/>
    </xf>
    <xf numFmtId="164" fontId="5" fillId="0" borderId="1" xfId="43" applyFont="1" applyFill="1" applyBorder="1" applyAlignment="1" applyProtection="1">
      <alignment horizontal="right" wrapText="1"/>
    </xf>
    <xf numFmtId="4" fontId="68" fillId="0" borderId="1" xfId="39" applyNumberFormat="1" applyFont="1" applyAlignment="1" applyProtection="1">
      <alignment horizontal="right"/>
    </xf>
    <xf numFmtId="0" fontId="61" fillId="0" borderId="1" xfId="40" applyFont="1" applyAlignment="1" applyProtection="1">
      <alignment vertical="top" wrapText="1"/>
    </xf>
    <xf numFmtId="0" fontId="63" fillId="0" borderId="1" xfId="40" applyFont="1" applyProtection="1"/>
    <xf numFmtId="4" fontId="71" fillId="0" borderId="1" xfId="40" applyNumberFormat="1" applyFont="1" applyProtection="1"/>
    <xf numFmtId="4" fontId="61" fillId="0" borderId="1" xfId="40" applyNumberFormat="1" applyFont="1" applyAlignment="1" applyProtection="1">
      <alignment horizontal="right"/>
    </xf>
    <xf numFmtId="0" fontId="59" fillId="0" borderId="1" xfId="39" applyFont="1" applyProtection="1">
      <protection locked="0"/>
    </xf>
    <xf numFmtId="2" fontId="24" fillId="0" borderId="1" xfId="39" applyNumberFormat="1" applyFont="1" applyAlignment="1" applyProtection="1">
      <alignment horizontal="center"/>
      <protection locked="0"/>
    </xf>
    <xf numFmtId="4" fontId="61" fillId="8" borderId="36" xfId="40" applyNumberFormat="1" applyFont="1" applyFill="1" applyBorder="1" applyAlignment="1" applyProtection="1">
      <alignment horizontal="center" vertical="center" wrapText="1"/>
      <protection locked="0"/>
    </xf>
    <xf numFmtId="0" fontId="24" fillId="0" borderId="1" xfId="39" applyFont="1" applyProtection="1">
      <protection locked="0"/>
    </xf>
    <xf numFmtId="4" fontId="66" fillId="0" borderId="1" xfId="40" applyNumberFormat="1" applyFont="1" applyAlignment="1" applyProtection="1">
      <alignment horizontal="center" vertical="center" wrapText="1"/>
      <protection locked="0"/>
    </xf>
    <xf numFmtId="4" fontId="63" fillId="0" borderId="1" xfId="40" applyNumberFormat="1" applyFont="1" applyAlignment="1" applyProtection="1">
      <alignment horizontal="right" vertical="center" wrapText="1"/>
      <protection locked="0"/>
    </xf>
    <xf numFmtId="4" fontId="68" fillId="0" borderId="1" xfId="40" applyNumberFormat="1" applyFont="1" applyAlignment="1" applyProtection="1">
      <alignment horizontal="right" vertical="center" wrapText="1"/>
      <protection locked="0"/>
    </xf>
    <xf numFmtId="44" fontId="63" fillId="0" borderId="1" xfId="40" applyNumberFormat="1" applyFont="1" applyAlignment="1" applyProtection="1">
      <alignment horizontal="right" vertical="center" wrapText="1"/>
      <protection locked="0"/>
    </xf>
    <xf numFmtId="4" fontId="76" fillId="0" borderId="1" xfId="40" applyNumberFormat="1" applyFont="1" applyAlignment="1" applyProtection="1">
      <alignment horizontal="center" vertical="center" wrapText="1"/>
      <protection locked="0"/>
    </xf>
    <xf numFmtId="0" fontId="69" fillId="0" borderId="1" xfId="40" applyFont="1" applyAlignment="1" applyProtection="1">
      <alignment horizontal="right"/>
      <protection locked="0"/>
    </xf>
    <xf numFmtId="4" fontId="61" fillId="0" borderId="36" xfId="40" applyNumberFormat="1" applyFont="1" applyBorder="1" applyAlignment="1" applyProtection="1">
      <alignment horizontal="center" vertical="center" wrapText="1"/>
      <protection locked="0"/>
    </xf>
    <xf numFmtId="4" fontId="65" fillId="8" borderId="36" xfId="40" applyNumberFormat="1" applyFont="1" applyFill="1" applyBorder="1" applyAlignment="1" applyProtection="1">
      <alignment horizontal="center" vertical="center" wrapText="1"/>
      <protection locked="0"/>
    </xf>
    <xf numFmtId="4" fontId="61" fillId="0" borderId="1" xfId="40" applyNumberFormat="1" applyFont="1" applyAlignment="1" applyProtection="1">
      <alignment horizontal="center" vertical="center" wrapText="1"/>
      <protection locked="0"/>
    </xf>
    <xf numFmtId="2" fontId="63" fillId="0" borderId="1" xfId="40" applyNumberFormat="1" applyFont="1" applyAlignment="1" applyProtection="1">
      <alignment horizontal="right" vertical="center" wrapText="1"/>
      <protection locked="0"/>
    </xf>
    <xf numFmtId="2" fontId="21" fillId="0" borderId="1" xfId="40" applyNumberFormat="1" applyFont="1" applyAlignment="1" applyProtection="1">
      <alignment horizontal="right" vertical="center" wrapText="1"/>
      <protection locked="0"/>
    </xf>
    <xf numFmtId="4" fontId="65" fillId="0" borderId="36" xfId="40" applyNumberFormat="1" applyFont="1" applyBorder="1" applyAlignment="1" applyProtection="1">
      <alignment horizontal="center" vertical="center" wrapText="1"/>
      <protection locked="0"/>
    </xf>
    <xf numFmtId="4" fontId="63" fillId="0" borderId="1" xfId="41" applyNumberFormat="1" applyFont="1" applyFill="1" applyBorder="1" applyAlignment="1" applyProtection="1">
      <alignment horizontal="right"/>
      <protection locked="0"/>
    </xf>
    <xf numFmtId="4" fontId="68" fillId="0" borderId="1" xfId="41" applyNumberFormat="1" applyFont="1" applyFill="1" applyBorder="1" applyAlignment="1" applyProtection="1">
      <alignment horizontal="right"/>
      <protection locked="0"/>
    </xf>
    <xf numFmtId="2" fontId="68" fillId="0" borderId="1" xfId="40" applyNumberFormat="1" applyFont="1" applyAlignment="1" applyProtection="1">
      <alignment horizontal="right" vertical="center" wrapText="1"/>
      <protection locked="0"/>
    </xf>
    <xf numFmtId="0" fontId="44" fillId="0" borderId="1" xfId="40" applyFont="1" applyAlignment="1" applyProtection="1">
      <alignment horizontal="right"/>
      <protection locked="0"/>
    </xf>
    <xf numFmtId="4" fontId="68" fillId="0" borderId="1" xfId="40" applyNumberFormat="1" applyFont="1" applyAlignment="1" applyProtection="1">
      <alignment horizontal="center" vertical="center" wrapText="1"/>
      <protection locked="0"/>
    </xf>
    <xf numFmtId="4" fontId="163" fillId="0" borderId="1" xfId="40" applyNumberFormat="1" applyFont="1" applyAlignment="1" applyProtection="1">
      <alignment horizontal="center" vertical="center" wrapText="1"/>
      <protection locked="0"/>
    </xf>
    <xf numFmtId="0" fontId="4" fillId="0" borderId="1" xfId="40" applyProtection="1">
      <protection locked="0"/>
    </xf>
    <xf numFmtId="4" fontId="63" fillId="0" borderId="1" xfId="39" applyNumberFormat="1" applyFont="1" applyAlignment="1" applyProtection="1">
      <alignment horizontal="right"/>
      <protection locked="0"/>
    </xf>
    <xf numFmtId="0" fontId="1" fillId="0" borderId="1" xfId="39" applyProtection="1">
      <protection locked="0"/>
    </xf>
    <xf numFmtId="4" fontId="74" fillId="0" borderId="1" xfId="40" applyNumberFormat="1" applyFont="1" applyProtection="1">
      <protection locked="0"/>
    </xf>
    <xf numFmtId="4" fontId="76" fillId="0" borderId="1" xfId="40" applyNumberFormat="1" applyFont="1" applyAlignment="1" applyProtection="1">
      <alignment horizontal="right" vertical="center" wrapText="1"/>
      <protection locked="0"/>
    </xf>
    <xf numFmtId="0" fontId="69" fillId="0" borderId="1" xfId="40" applyFont="1" applyAlignment="1" applyProtection="1">
      <alignment horizontal="right" vertical="center"/>
      <protection locked="0"/>
    </xf>
    <xf numFmtId="4" fontId="66" fillId="0" borderId="36" xfId="40" applyNumberFormat="1" applyFont="1" applyBorder="1" applyAlignment="1" applyProtection="1">
      <alignment horizontal="center" vertical="center" wrapText="1"/>
      <protection locked="0"/>
    </xf>
    <xf numFmtId="4" fontId="64" fillId="0" borderId="1" xfId="41" applyNumberFormat="1" applyFont="1" applyFill="1" applyBorder="1" applyAlignment="1" applyProtection="1">
      <alignment horizontal="right"/>
      <protection locked="0"/>
    </xf>
    <xf numFmtId="4" fontId="5" fillId="0" borderId="1" xfId="38" applyNumberFormat="1" applyFont="1" applyAlignment="1" applyProtection="1">
      <alignment wrapText="1"/>
      <protection locked="0"/>
    </xf>
    <xf numFmtId="3" fontId="63" fillId="0" borderId="1" xfId="41" applyNumberFormat="1" applyFont="1" applyFill="1" applyBorder="1" applyAlignment="1" applyProtection="1">
      <alignment horizontal="right"/>
      <protection locked="0"/>
    </xf>
    <xf numFmtId="0" fontId="57" fillId="8" borderId="59" xfId="39" applyFont="1" applyFill="1" applyBorder="1" applyAlignment="1" applyProtection="1">
      <alignment horizontal="center" vertical="center" wrapText="1"/>
    </xf>
    <xf numFmtId="0" fontId="57" fillId="8" borderId="1" xfId="39" applyFont="1" applyFill="1" applyAlignment="1" applyProtection="1">
      <alignment horizontal="center" vertical="center"/>
    </xf>
    <xf numFmtId="0" fontId="57" fillId="8" borderId="1" xfId="39" applyFont="1" applyFill="1" applyAlignment="1" applyProtection="1">
      <alignment horizontal="right" vertical="center"/>
    </xf>
    <xf numFmtId="0" fontId="57" fillId="8" borderId="1" xfId="39" applyFont="1" applyFill="1" applyAlignment="1" applyProtection="1">
      <alignment horizontal="right"/>
    </xf>
    <xf numFmtId="0" fontId="58" fillId="8" borderId="59" xfId="39" applyFont="1" applyFill="1" applyBorder="1" applyAlignment="1" applyProtection="1">
      <alignment horizontal="center" vertical="center" wrapText="1"/>
    </xf>
    <xf numFmtId="0" fontId="58" fillId="8" borderId="1" xfId="39" applyFont="1" applyFill="1" applyAlignment="1" applyProtection="1">
      <alignment horizontal="center" vertical="center" wrapText="1"/>
    </xf>
    <xf numFmtId="0" fontId="58" fillId="8" borderId="1" xfId="39" applyFont="1" applyFill="1" applyAlignment="1" applyProtection="1">
      <alignment horizontal="right" vertical="center" wrapText="1"/>
    </xf>
    <xf numFmtId="0" fontId="58" fillId="8" borderId="1" xfId="39" applyFont="1" applyFill="1" applyAlignment="1" applyProtection="1">
      <alignment horizontal="right" wrapText="1"/>
    </xf>
    <xf numFmtId="0" fontId="59" fillId="0" borderId="1" xfId="39" applyFont="1" applyAlignment="1" applyProtection="1">
      <alignment horizontal="center" vertical="center"/>
    </xf>
    <xf numFmtId="0" fontId="59" fillId="0" borderId="1" xfId="39" applyFont="1" applyAlignment="1" applyProtection="1">
      <alignment horizontal="right" vertical="center"/>
    </xf>
    <xf numFmtId="0" fontId="59" fillId="0" borderId="1" xfId="39" applyFont="1" applyAlignment="1" applyProtection="1">
      <alignment horizontal="right"/>
    </xf>
    <xf numFmtId="0" fontId="24" fillId="0" borderId="1" xfId="39" applyFont="1" applyAlignment="1" applyProtection="1">
      <alignment horizontal="center" vertical="center"/>
    </xf>
    <xf numFmtId="0" fontId="24" fillId="0" borderId="1" xfId="39" applyFont="1" applyAlignment="1" applyProtection="1">
      <alignment horizontal="right" vertical="center"/>
    </xf>
    <xf numFmtId="4" fontId="61" fillId="8" borderId="36" xfId="40" applyNumberFormat="1" applyFont="1" applyFill="1" applyBorder="1" applyAlignment="1" applyProtection="1">
      <alignment horizontal="right" vertical="center" wrapText="1"/>
    </xf>
    <xf numFmtId="4" fontId="61" fillId="8" borderId="34" xfId="40" applyNumberFormat="1" applyFont="1" applyFill="1" applyBorder="1" applyAlignment="1" applyProtection="1">
      <alignment horizontal="right" vertical="center" wrapText="1"/>
    </xf>
    <xf numFmtId="4" fontId="49" fillId="0" borderId="1" xfId="45" applyNumberFormat="1" applyFont="1" applyAlignment="1" applyProtection="1">
      <alignment horizontal="left" vertical="top" wrapText="1"/>
    </xf>
    <xf numFmtId="4" fontId="66" fillId="0" borderId="1" xfId="40" applyNumberFormat="1" applyFont="1" applyAlignment="1" applyProtection="1">
      <alignment horizontal="right" vertical="center" wrapText="1"/>
    </xf>
    <xf numFmtId="4" fontId="49" fillId="0" borderId="0" xfId="0" applyNumberFormat="1" applyFont="1" applyAlignment="1" applyProtection="1">
      <alignment horizontal="center" vertical="center" wrapText="1"/>
    </xf>
    <xf numFmtId="4" fontId="120" fillId="0" borderId="1" xfId="40" applyNumberFormat="1" applyFont="1" applyAlignment="1" applyProtection="1">
      <alignment horizontal="right" vertical="center" wrapText="1"/>
    </xf>
    <xf numFmtId="4" fontId="21" fillId="0" borderId="1" xfId="40" applyNumberFormat="1" applyFont="1" applyFill="1" applyBorder="1" applyAlignment="1" applyProtection="1">
      <alignment horizontal="right" vertical="center" wrapText="1"/>
    </xf>
    <xf numFmtId="4" fontId="122" fillId="0" borderId="1" xfId="40" applyNumberFormat="1" applyFont="1" applyFill="1" applyBorder="1" applyAlignment="1" applyProtection="1">
      <alignment horizontal="right" vertical="center" wrapText="1"/>
    </xf>
    <xf numFmtId="4" fontId="61" fillId="0" borderId="1" xfId="40" applyNumberFormat="1" applyFont="1" applyFill="1" applyBorder="1" applyAlignment="1" applyProtection="1">
      <alignment horizontal="right" vertical="center" wrapText="1"/>
    </xf>
    <xf numFmtId="0" fontId="24" fillId="0" borderId="1" xfId="39" applyFont="1" applyFill="1" applyBorder="1" applyProtection="1"/>
    <xf numFmtId="4" fontId="61" fillId="0" borderId="1" xfId="40" applyNumberFormat="1" applyFont="1" applyFill="1" applyBorder="1" applyAlignment="1" applyProtection="1">
      <alignment horizontal="center" vertical="center" wrapText="1"/>
    </xf>
    <xf numFmtId="0" fontId="106" fillId="0" borderId="1" xfId="39" applyFont="1" applyFill="1" applyBorder="1" applyAlignment="1" applyProtection="1">
      <alignment horizontal="right" vertical="center"/>
    </xf>
    <xf numFmtId="4" fontId="61" fillId="0" borderId="36" xfId="40" applyNumberFormat="1" applyFont="1" applyBorder="1" applyAlignment="1" applyProtection="1">
      <alignment horizontal="right" vertical="center" wrapText="1"/>
    </xf>
    <xf numFmtId="4" fontId="122" fillId="0" borderId="34" xfId="40" applyNumberFormat="1" applyFont="1" applyBorder="1" applyAlignment="1" applyProtection="1">
      <alignment horizontal="right" vertical="center" wrapText="1"/>
    </xf>
    <xf numFmtId="0" fontId="24" fillId="0" borderId="1" xfId="39" applyFont="1" applyAlignment="1" applyProtection="1">
      <alignment horizontal="right"/>
    </xf>
    <xf numFmtId="4" fontId="61" fillId="8" borderId="34" xfId="40" applyNumberFormat="1" applyFont="1" applyFill="1" applyBorder="1" applyAlignment="1" applyProtection="1">
      <alignment horizontal="right" wrapText="1"/>
    </xf>
    <xf numFmtId="4" fontId="65" fillId="0" borderId="1" xfId="40" applyNumberFormat="1" applyFont="1" applyAlignment="1" applyProtection="1">
      <alignment horizontal="right" wrapText="1"/>
    </xf>
    <xf numFmtId="1" fontId="80" fillId="0" borderId="1" xfId="45" applyNumberFormat="1" applyFont="1" applyAlignment="1" applyProtection="1">
      <alignment horizontal="center" vertical="center" wrapText="1"/>
    </xf>
    <xf numFmtId="4" fontId="80" fillId="0" borderId="1" xfId="45" applyNumberFormat="1" applyFont="1" applyAlignment="1" applyProtection="1">
      <alignment horizontal="left" vertical="top" wrapText="1"/>
    </xf>
    <xf numFmtId="4" fontId="80" fillId="0" borderId="1" xfId="45" applyNumberFormat="1" applyFont="1" applyAlignment="1" applyProtection="1">
      <alignment horizontal="center" vertical="center" wrapText="1"/>
    </xf>
    <xf numFmtId="4" fontId="80" fillId="0" borderId="1" xfId="45" applyNumberFormat="1" applyFont="1" applyAlignment="1" applyProtection="1">
      <alignment horizontal="right" vertical="center" wrapText="1"/>
    </xf>
    <xf numFmtId="0" fontId="56" fillId="0" borderId="0" xfId="0" applyFont="1" applyAlignment="1" applyProtection="1">
      <alignment horizontal="center" vertical="center"/>
    </xf>
    <xf numFmtId="0" fontId="56" fillId="0" borderId="0" xfId="0" applyFont="1" applyAlignment="1" applyProtection="1">
      <alignment horizontal="justify" vertical="distributed"/>
    </xf>
    <xf numFmtId="0" fontId="56" fillId="0" borderId="0" xfId="0" applyFont="1" applyAlignment="1" applyProtection="1">
      <alignment horizontal="right" vertical="center"/>
    </xf>
    <xf numFmtId="0" fontId="56" fillId="0" borderId="0" xfId="0" applyFont="1" applyProtection="1"/>
    <xf numFmtId="4" fontId="21" fillId="0" borderId="1" xfId="40" applyNumberFormat="1" applyFont="1" applyFill="1" applyBorder="1" applyAlignment="1" applyProtection="1">
      <alignment horizontal="right" wrapText="1"/>
    </xf>
    <xf numFmtId="4" fontId="68" fillId="0" borderId="1" xfId="40" applyNumberFormat="1" applyFont="1" applyFill="1" applyBorder="1" applyAlignment="1" applyProtection="1">
      <alignment horizontal="right" vertical="center" wrapText="1"/>
    </xf>
    <xf numFmtId="0" fontId="149" fillId="0" borderId="1" xfId="39" applyFont="1" applyAlignment="1" applyProtection="1">
      <alignment horizontal="center" vertical="center"/>
    </xf>
    <xf numFmtId="4" fontId="68" fillId="0" borderId="1" xfId="40" applyNumberFormat="1" applyFont="1" applyFill="1" applyBorder="1" applyAlignment="1" applyProtection="1">
      <alignment horizontal="right" wrapText="1"/>
    </xf>
    <xf numFmtId="4" fontId="63" fillId="0" borderId="1" xfId="40" applyNumberFormat="1" applyFont="1" applyFill="1" applyBorder="1" applyAlignment="1" applyProtection="1">
      <alignment horizontal="right" wrapText="1"/>
    </xf>
    <xf numFmtId="4" fontId="63" fillId="0" borderId="1" xfId="40" applyNumberFormat="1" applyFont="1" applyFill="1" applyBorder="1" applyAlignment="1" applyProtection="1">
      <alignment horizontal="right" vertical="center" wrapText="1"/>
    </xf>
    <xf numFmtId="0" fontId="24" fillId="0" borderId="1" xfId="39" applyFont="1" applyFill="1" applyBorder="1" applyAlignment="1" applyProtection="1">
      <alignment horizontal="right"/>
    </xf>
    <xf numFmtId="0" fontId="56" fillId="0" borderId="1" xfId="47" applyFont="1" applyAlignment="1" applyProtection="1">
      <alignment horizontal="left" vertical="top" wrapText="1"/>
    </xf>
    <xf numFmtId="1" fontId="56" fillId="0" borderId="0" xfId="0" applyNumberFormat="1" applyFont="1" applyAlignment="1" applyProtection="1">
      <alignment horizontal="right" vertical="center"/>
    </xf>
    <xf numFmtId="0" fontId="56" fillId="0" borderId="1" xfId="1" applyFont="1" applyAlignment="1" applyProtection="1">
      <alignment horizontal="left" vertical="top" wrapText="1"/>
    </xf>
    <xf numFmtId="0" fontId="56" fillId="0" borderId="0" xfId="0" applyFont="1" applyAlignment="1" applyProtection="1">
      <alignment horizontal="left" vertical="top" wrapText="1"/>
    </xf>
    <xf numFmtId="0" fontId="81" fillId="0" borderId="1" xfId="1" applyFont="1" applyAlignment="1" applyProtection="1">
      <alignment horizontal="left" vertical="top" wrapText="1"/>
    </xf>
    <xf numFmtId="0" fontId="59" fillId="0" borderId="1" xfId="39" applyFont="1" applyFill="1" applyBorder="1" applyAlignment="1" applyProtection="1">
      <alignment horizontal="right"/>
    </xf>
    <xf numFmtId="0" fontId="59" fillId="0" borderId="1" xfId="39" applyFont="1" applyFill="1" applyBorder="1" applyProtection="1"/>
    <xf numFmtId="4" fontId="61" fillId="0" borderId="1" xfId="40" applyNumberFormat="1" applyFont="1" applyFill="1" applyBorder="1" applyAlignment="1" applyProtection="1">
      <alignment horizontal="right" wrapText="1"/>
    </xf>
    <xf numFmtId="4" fontId="65" fillId="0" borderId="1" xfId="40" applyNumberFormat="1" applyFont="1" applyFill="1" applyBorder="1" applyAlignment="1" applyProtection="1">
      <alignment horizontal="center" vertical="center" wrapText="1"/>
    </xf>
    <xf numFmtId="4" fontId="65" fillId="0" borderId="1" xfId="40" applyNumberFormat="1" applyFont="1" applyFill="1" applyBorder="1" applyAlignment="1" applyProtection="1">
      <alignment horizontal="right" wrapText="1"/>
    </xf>
    <xf numFmtId="4" fontId="65" fillId="0" borderId="1" xfId="40" applyNumberFormat="1" applyFont="1" applyFill="1" applyBorder="1" applyAlignment="1" applyProtection="1">
      <alignment horizontal="right" vertical="center" wrapText="1"/>
    </xf>
    <xf numFmtId="0" fontId="56" fillId="0" borderId="1" xfId="18" applyFont="1" applyAlignment="1" applyProtection="1">
      <alignment horizontal="left" vertical="top" wrapText="1"/>
    </xf>
    <xf numFmtId="49" fontId="56" fillId="0" borderId="0" xfId="0" applyNumberFormat="1" applyFont="1" applyAlignment="1" applyProtection="1">
      <alignment horizontal="center" vertical="center"/>
    </xf>
    <xf numFmtId="49" fontId="82" fillId="0" borderId="0" xfId="0" applyNumberFormat="1" applyFont="1" applyAlignment="1" applyProtection="1">
      <alignment horizontal="left" vertical="top" wrapText="1"/>
    </xf>
    <xf numFmtId="0" fontId="81" fillId="0" borderId="0" xfId="0" applyFont="1" applyAlignment="1" applyProtection="1">
      <alignment horizontal="center" vertical="center"/>
    </xf>
    <xf numFmtId="0" fontId="81" fillId="0" borderId="0" xfId="0" applyFont="1" applyAlignment="1" applyProtection="1">
      <alignment horizontal="left" vertical="top" wrapText="1"/>
    </xf>
    <xf numFmtId="1" fontId="81" fillId="0" borderId="0" xfId="0" applyNumberFormat="1" applyFont="1" applyAlignment="1" applyProtection="1">
      <alignment horizontal="right" vertical="center"/>
    </xf>
    <xf numFmtId="4" fontId="20" fillId="0" borderId="1" xfId="40" applyNumberFormat="1" applyFont="1" applyFill="1" applyBorder="1" applyAlignment="1" applyProtection="1">
      <alignment horizontal="right" wrapText="1"/>
    </xf>
    <xf numFmtId="4" fontId="20" fillId="0" borderId="1" xfId="40" applyNumberFormat="1" applyFont="1" applyFill="1" applyBorder="1" applyAlignment="1" applyProtection="1">
      <alignment horizontal="right" vertical="center" wrapText="1"/>
    </xf>
    <xf numFmtId="0" fontId="81" fillId="0" borderId="1" xfId="47" applyFont="1" applyAlignment="1" applyProtection="1">
      <alignment horizontal="left" vertical="top" wrapText="1"/>
    </xf>
    <xf numFmtId="49" fontId="81" fillId="0" borderId="0" xfId="0" applyNumberFormat="1" applyFont="1" applyAlignment="1" applyProtection="1">
      <alignment horizontal="center" vertical="center"/>
    </xf>
    <xf numFmtId="49" fontId="123" fillId="0" borderId="0" xfId="0" applyNumberFormat="1" applyFont="1" applyAlignment="1" applyProtection="1">
      <alignment horizontal="left" vertical="top" wrapText="1"/>
    </xf>
    <xf numFmtId="0" fontId="49" fillId="0" borderId="1" xfId="0" applyFont="1" applyBorder="1" applyAlignment="1" applyProtection="1">
      <alignment horizontal="center" vertical="center"/>
    </xf>
    <xf numFmtId="49" fontId="49" fillId="0" borderId="1" xfId="0" applyNumberFormat="1" applyFont="1" applyBorder="1" applyAlignment="1" applyProtection="1">
      <alignment horizontal="left" vertical="top" wrapText="1"/>
    </xf>
    <xf numFmtId="173" fontId="49" fillId="0" borderId="1" xfId="0" applyNumberFormat="1" applyFont="1" applyBorder="1" applyAlignment="1" applyProtection="1">
      <alignment horizontal="right" vertical="center"/>
    </xf>
    <xf numFmtId="49" fontId="49" fillId="0" borderId="1" xfId="0" applyNumberFormat="1" applyFont="1" applyBorder="1" applyAlignment="1" applyProtection="1">
      <alignment horizontal="center" vertical="center"/>
    </xf>
    <xf numFmtId="49" fontId="49" fillId="0" borderId="1" xfId="0" applyNumberFormat="1" applyFont="1" applyBorder="1" applyAlignment="1" applyProtection="1">
      <alignment horizontal="right" vertical="center"/>
    </xf>
    <xf numFmtId="0" fontId="49" fillId="0" borderId="1" xfId="0" applyFont="1" applyBorder="1" applyAlignment="1" applyProtection="1">
      <alignment horizontal="left" vertical="top" wrapText="1"/>
    </xf>
    <xf numFmtId="0" fontId="49" fillId="0" borderId="1" xfId="0" applyFont="1" applyBorder="1" applyAlignment="1" applyProtection="1">
      <alignment vertical="top"/>
    </xf>
    <xf numFmtId="0" fontId="49" fillId="0" borderId="1" xfId="0" applyFont="1" applyBorder="1" applyAlignment="1" applyProtection="1">
      <alignment horizontal="right" vertical="center"/>
    </xf>
    <xf numFmtId="4" fontId="61" fillId="0" borderId="34" xfId="40" applyNumberFormat="1" applyFont="1" applyBorder="1" applyAlignment="1" applyProtection="1">
      <alignment horizontal="right" wrapText="1"/>
    </xf>
    <xf numFmtId="0" fontId="1" fillId="0" borderId="1" xfId="39" applyAlignment="1" applyProtection="1">
      <alignment horizontal="center" vertical="center"/>
    </xf>
    <xf numFmtId="0" fontId="1" fillId="0" borderId="1" xfId="39" applyAlignment="1" applyProtection="1">
      <alignment horizontal="right" vertical="center"/>
    </xf>
    <xf numFmtId="0" fontId="1" fillId="0" borderId="1" xfId="39" applyAlignment="1" applyProtection="1">
      <alignment horizontal="right"/>
    </xf>
    <xf numFmtId="2" fontId="24" fillId="0" borderId="1" xfId="39" applyNumberFormat="1" applyFont="1" applyAlignment="1" applyProtection="1">
      <alignment horizontal="right" vertical="center"/>
      <protection locked="0"/>
    </xf>
    <xf numFmtId="4" fontId="61" fillId="8" borderId="36" xfId="40" applyNumberFormat="1" applyFont="1" applyFill="1" applyBorder="1" applyAlignment="1" applyProtection="1">
      <alignment horizontal="right" vertical="center" wrapText="1"/>
      <protection locked="0"/>
    </xf>
    <xf numFmtId="0" fontId="24" fillId="0" borderId="1" xfId="39" applyFont="1" applyAlignment="1" applyProtection="1">
      <alignment horizontal="right" vertical="center"/>
      <protection locked="0"/>
    </xf>
    <xf numFmtId="4" fontId="66" fillId="0" borderId="1" xfId="40" applyNumberFormat="1" applyFont="1" applyAlignment="1" applyProtection="1">
      <alignment horizontal="right" vertical="center" wrapText="1"/>
      <protection locked="0"/>
    </xf>
    <xf numFmtId="4" fontId="106" fillId="0" borderId="1" xfId="40" applyNumberFormat="1" applyFont="1" applyAlignment="1" applyProtection="1">
      <alignment horizontal="right" vertical="center" wrapText="1"/>
      <protection locked="0"/>
    </xf>
    <xf numFmtId="44" fontId="106" fillId="0" borderId="1" xfId="40" applyNumberFormat="1" applyFont="1" applyAlignment="1" applyProtection="1">
      <alignment horizontal="right" vertical="center" wrapText="1"/>
      <protection locked="0"/>
    </xf>
    <xf numFmtId="0" fontId="121" fillId="0" borderId="1" xfId="40" applyFont="1" applyAlignment="1" applyProtection="1">
      <alignment horizontal="right" vertical="center"/>
      <protection locked="0"/>
    </xf>
    <xf numFmtId="4" fontId="121" fillId="0" borderId="1" xfId="41" applyNumberFormat="1" applyFont="1" applyFill="1" applyBorder="1" applyAlignment="1" applyProtection="1">
      <alignment horizontal="right" vertical="center"/>
      <protection locked="0"/>
    </xf>
    <xf numFmtId="4" fontId="122" fillId="0" borderId="1" xfId="40" applyNumberFormat="1" applyFont="1" applyFill="1" applyBorder="1" applyAlignment="1" applyProtection="1">
      <alignment horizontal="right" vertical="center" wrapText="1"/>
      <protection locked="0"/>
    </xf>
    <xf numFmtId="0" fontId="106" fillId="0" borderId="1" xfId="39" applyFont="1" applyFill="1" applyBorder="1" applyAlignment="1" applyProtection="1">
      <alignment horizontal="right" vertical="center"/>
      <protection locked="0"/>
    </xf>
    <xf numFmtId="4" fontId="122" fillId="0" borderId="36" xfId="40" applyNumberFormat="1" applyFont="1" applyBorder="1" applyAlignment="1" applyProtection="1">
      <alignment horizontal="right" vertical="center" wrapText="1"/>
      <protection locked="0"/>
    </xf>
    <xf numFmtId="4" fontId="68" fillId="0" borderId="1" xfId="41" applyNumberFormat="1" applyFont="1" applyFill="1" applyBorder="1" applyAlignment="1" applyProtection="1">
      <alignment horizontal="right" vertical="center"/>
      <protection locked="0"/>
    </xf>
    <xf numFmtId="4" fontId="61" fillId="0" borderId="36" xfId="40" applyNumberFormat="1" applyFont="1" applyBorder="1" applyAlignment="1" applyProtection="1">
      <alignment horizontal="right" vertical="center" wrapText="1"/>
      <protection locked="0"/>
    </xf>
    <xf numFmtId="4" fontId="63" fillId="0" borderId="1" xfId="41" applyNumberFormat="1" applyFont="1" applyFill="1" applyBorder="1" applyAlignment="1" applyProtection="1">
      <alignment horizontal="right" vertical="center"/>
      <protection locked="0"/>
    </xf>
    <xf numFmtId="0" fontId="59" fillId="0" borderId="1" xfId="39" applyFont="1" applyFill="1" applyBorder="1" applyAlignment="1" applyProtection="1">
      <alignment horizontal="right" vertical="center"/>
      <protection locked="0"/>
    </xf>
    <xf numFmtId="2" fontId="68" fillId="0" borderId="1" xfId="40" applyNumberFormat="1" applyFont="1" applyFill="1" applyBorder="1" applyAlignment="1" applyProtection="1">
      <alignment horizontal="right" vertical="center" wrapText="1"/>
      <protection locked="0"/>
    </xf>
    <xf numFmtId="2" fontId="63" fillId="0" borderId="1" xfId="40" applyNumberFormat="1" applyFont="1" applyFill="1" applyBorder="1" applyAlignment="1" applyProtection="1">
      <alignment horizontal="right" vertical="center" wrapText="1"/>
      <protection locked="0"/>
    </xf>
    <xf numFmtId="4" fontId="61" fillId="0" borderId="1" xfId="40" applyNumberFormat="1" applyFont="1" applyFill="1" applyBorder="1" applyAlignment="1" applyProtection="1">
      <alignment horizontal="right" vertical="center" wrapText="1"/>
      <protection locked="0"/>
    </xf>
    <xf numFmtId="2" fontId="21" fillId="0" borderId="1" xfId="40" applyNumberFormat="1" applyFont="1" applyFill="1" applyBorder="1" applyAlignment="1" applyProtection="1">
      <alignment horizontal="right" vertical="center" wrapText="1"/>
      <protection locked="0"/>
    </xf>
    <xf numFmtId="4" fontId="65" fillId="0" borderId="1" xfId="40" applyNumberFormat="1" applyFont="1" applyFill="1" applyBorder="1" applyAlignment="1" applyProtection="1">
      <alignment horizontal="right" vertical="center" wrapText="1"/>
      <protection locked="0"/>
    </xf>
    <xf numFmtId="2" fontId="20" fillId="0" borderId="1" xfId="40" applyNumberFormat="1" applyFont="1" applyFill="1" applyBorder="1" applyAlignment="1" applyProtection="1">
      <alignment horizontal="right" vertical="center" wrapText="1"/>
      <protection locked="0"/>
    </xf>
    <xf numFmtId="4" fontId="64" fillId="0" borderId="1" xfId="41" applyNumberFormat="1" applyFont="1" applyFill="1" applyBorder="1" applyAlignment="1" applyProtection="1">
      <alignment horizontal="right" vertical="center"/>
      <protection locked="0"/>
    </xf>
    <xf numFmtId="4" fontId="6" fillId="0" borderId="1" xfId="40" applyNumberFormat="1" applyFont="1" applyFill="1" applyBorder="1" applyAlignment="1" applyProtection="1">
      <alignment horizontal="right" vertical="center"/>
      <protection locked="0"/>
    </xf>
    <xf numFmtId="4" fontId="64" fillId="0" borderId="1" xfId="42" applyNumberFormat="1" applyFont="1" applyFill="1" applyBorder="1" applyAlignment="1" applyProtection="1">
      <alignment horizontal="right" vertical="center"/>
      <protection locked="0"/>
    </xf>
    <xf numFmtId="4" fontId="64" fillId="0" borderId="1" xfId="40" applyNumberFormat="1" applyFont="1" applyFill="1" applyBorder="1" applyAlignment="1" applyProtection="1">
      <alignment horizontal="right" vertical="center"/>
      <protection locked="0"/>
    </xf>
    <xf numFmtId="4" fontId="66" fillId="8" borderId="36" xfId="40" applyNumberFormat="1" applyFont="1" applyFill="1" applyBorder="1" applyAlignment="1" applyProtection="1">
      <alignment horizontal="right" vertical="center" wrapText="1"/>
    </xf>
    <xf numFmtId="4" fontId="65" fillId="8" borderId="34" xfId="40" applyNumberFormat="1" applyFont="1" applyFill="1" applyBorder="1" applyAlignment="1" applyProtection="1">
      <alignment horizontal="right" vertical="center" wrapText="1"/>
    </xf>
    <xf numFmtId="0" fontId="4" fillId="0" borderId="1" xfId="40" applyAlignment="1" applyProtection="1">
      <alignment horizontal="center" vertical="center"/>
    </xf>
    <xf numFmtId="0" fontId="72" fillId="0" borderId="1" xfId="40" applyFont="1" applyAlignment="1" applyProtection="1">
      <alignment horizontal="center" vertical="center" wrapText="1"/>
    </xf>
    <xf numFmtId="164" fontId="5" fillId="0" borderId="1" xfId="43" applyFont="1" applyFill="1" applyBorder="1" applyAlignment="1" applyProtection="1">
      <alignment horizontal="right" vertical="center" wrapText="1"/>
    </xf>
    <xf numFmtId="0" fontId="44" fillId="0" borderId="1" xfId="40" applyFont="1" applyAlignment="1" applyProtection="1">
      <alignment horizontal="right" vertical="center"/>
    </xf>
    <xf numFmtId="4" fontId="61" fillId="0" borderId="1" xfId="40" applyNumberFormat="1" applyFont="1" applyBorder="1" applyAlignment="1" applyProtection="1">
      <alignment horizontal="right" vertical="center" wrapText="1"/>
    </xf>
    <xf numFmtId="0" fontId="1" fillId="0" borderId="1" xfId="39" applyBorder="1" applyAlignment="1" applyProtection="1">
      <alignment horizontal="right" vertical="center"/>
    </xf>
    <xf numFmtId="0" fontId="1" fillId="0" borderId="1" xfId="39" applyBorder="1" applyProtection="1"/>
    <xf numFmtId="0" fontId="56" fillId="0" borderId="0" xfId="0" applyFont="1" applyAlignment="1" applyProtection="1">
      <alignment wrapText="1"/>
    </xf>
    <xf numFmtId="0" fontId="56" fillId="0" borderId="0" xfId="0" applyFont="1" applyAlignment="1" applyProtection="1">
      <alignment horizontal="right" vertical="center" wrapText="1"/>
    </xf>
    <xf numFmtId="0" fontId="56" fillId="0" borderId="0" xfId="0" applyFont="1" applyAlignment="1" applyProtection="1">
      <alignment horizontal="justify" vertical="justify"/>
    </xf>
    <xf numFmtId="0" fontId="81" fillId="0" borderId="0" xfId="0" applyFont="1" applyAlignment="1" applyProtection="1">
      <alignment horizontal="justify" vertical="justify"/>
    </xf>
    <xf numFmtId="0" fontId="81" fillId="0" borderId="0" xfId="0" applyFont="1" applyAlignment="1" applyProtection="1">
      <alignment horizontal="right" vertical="center"/>
    </xf>
    <xf numFmtId="0" fontId="81" fillId="0" borderId="0" xfId="0" applyFont="1" applyProtection="1"/>
    <xf numFmtId="0" fontId="81" fillId="0" borderId="1" xfId="47" applyFont="1" applyAlignment="1" applyProtection="1">
      <alignment horizontal="justify" vertical="center"/>
    </xf>
    <xf numFmtId="0" fontId="81" fillId="0" borderId="0" xfId="0" applyFont="1" applyAlignment="1" applyProtection="1">
      <alignment horizontal="right" vertical="center" wrapText="1"/>
    </xf>
    <xf numFmtId="0" fontId="1" fillId="0" borderId="1" xfId="39" applyFont="1" applyAlignment="1" applyProtection="1">
      <alignment horizontal="right" vertical="center"/>
    </xf>
    <xf numFmtId="0" fontId="1" fillId="0" borderId="1" xfId="39" applyFont="1" applyProtection="1"/>
    <xf numFmtId="0" fontId="56" fillId="0" borderId="0" xfId="0" applyFont="1" applyAlignment="1" applyProtection="1">
      <alignment horizontal="center" vertical="center" wrapText="1"/>
    </xf>
    <xf numFmtId="17" fontId="56" fillId="0" borderId="0" xfId="0" applyNumberFormat="1" applyFont="1" applyAlignment="1" applyProtection="1">
      <alignment horizontal="center" vertical="center" wrapText="1"/>
    </xf>
    <xf numFmtId="4" fontId="61" fillId="0" borderId="1" xfId="40" applyNumberFormat="1" applyFont="1" applyAlignment="1" applyProtection="1">
      <alignment horizontal="right" wrapText="1"/>
    </xf>
    <xf numFmtId="4" fontId="65" fillId="8" borderId="34" xfId="40" applyNumberFormat="1" applyFont="1" applyFill="1" applyBorder="1" applyAlignment="1" applyProtection="1">
      <alignment horizontal="right" wrapText="1"/>
    </xf>
    <xf numFmtId="0" fontId="83" fillId="0" borderId="1" xfId="0" applyFont="1" applyBorder="1" applyAlignment="1" applyProtection="1">
      <alignment horizontal="center" vertical="center"/>
    </xf>
    <xf numFmtId="0" fontId="83" fillId="0" borderId="1" xfId="0" applyFont="1" applyBorder="1" applyAlignment="1" applyProtection="1">
      <alignment horizontal="justify" vertical="top"/>
    </xf>
    <xf numFmtId="0" fontId="83" fillId="0" borderId="1" xfId="0" applyFont="1" applyBorder="1" applyAlignment="1" applyProtection="1">
      <alignment horizontal="right" vertical="center"/>
    </xf>
    <xf numFmtId="49" fontId="84" fillId="0" borderId="1" xfId="0" applyNumberFormat="1" applyFont="1" applyBorder="1" applyAlignment="1" applyProtection="1">
      <alignment horizontal="left" vertical="top" wrapText="1"/>
    </xf>
    <xf numFmtId="49" fontId="49" fillId="0" borderId="1" xfId="0" applyNumberFormat="1" applyFont="1" applyBorder="1" applyAlignment="1" applyProtection="1">
      <alignment vertical="top" wrapText="1"/>
    </xf>
    <xf numFmtId="4" fontId="66" fillId="0" borderId="36" xfId="40" applyNumberFormat="1" applyFont="1" applyBorder="1" applyAlignment="1" applyProtection="1">
      <alignment horizontal="right" vertical="center" wrapText="1"/>
    </xf>
    <xf numFmtId="4" fontId="65" fillId="8" borderId="36" xfId="40" applyNumberFormat="1" applyFont="1" applyFill="1" applyBorder="1" applyAlignment="1" applyProtection="1">
      <alignment horizontal="right" vertical="center" wrapText="1"/>
      <protection locked="0"/>
    </xf>
    <xf numFmtId="4" fontId="5" fillId="0" borderId="1" xfId="38" applyNumberFormat="1" applyFont="1" applyAlignment="1" applyProtection="1">
      <alignment horizontal="right" vertical="center" wrapText="1"/>
      <protection locked="0"/>
    </xf>
    <xf numFmtId="0" fontId="1" fillId="0" borderId="1" xfId="39" applyAlignment="1" applyProtection="1">
      <alignment horizontal="right" vertical="center"/>
      <protection locked="0"/>
    </xf>
    <xf numFmtId="4" fontId="74" fillId="0" borderId="1" xfId="41" applyNumberFormat="1" applyFont="1" applyFill="1" applyBorder="1" applyAlignment="1" applyProtection="1">
      <alignment horizontal="right" vertical="center"/>
      <protection locked="0"/>
    </xf>
    <xf numFmtId="0" fontId="4" fillId="0" borderId="1" xfId="40" applyAlignment="1" applyProtection="1">
      <alignment horizontal="right" vertical="center"/>
      <protection locked="0"/>
    </xf>
    <xf numFmtId="4" fontId="66" fillId="0" borderId="1" xfId="40" applyNumberFormat="1" applyFont="1" applyFill="1" applyBorder="1" applyAlignment="1" applyProtection="1">
      <alignment horizontal="right" vertical="center" wrapText="1"/>
      <protection locked="0"/>
    </xf>
    <xf numFmtId="4" fontId="63" fillId="0" borderId="1" xfId="39" applyNumberFormat="1" applyFont="1" applyFill="1" applyBorder="1" applyAlignment="1" applyProtection="1">
      <alignment horizontal="right" vertical="center"/>
      <protection locked="0"/>
    </xf>
    <xf numFmtId="4" fontId="64" fillId="0" borderId="1" xfId="39" applyNumberFormat="1" applyFont="1" applyAlignment="1" applyProtection="1">
      <alignment horizontal="right" vertical="center"/>
      <protection locked="0"/>
    </xf>
    <xf numFmtId="4" fontId="66" fillId="0" borderId="1" xfId="40" applyNumberFormat="1" applyFont="1" applyBorder="1" applyAlignment="1" applyProtection="1">
      <alignment horizontal="right" vertical="center" wrapText="1"/>
      <protection locked="0"/>
    </xf>
    <xf numFmtId="0" fontId="1" fillId="0" borderId="1" xfId="39" applyBorder="1" applyAlignment="1" applyProtection="1">
      <alignment horizontal="right" vertical="center"/>
      <protection locked="0"/>
    </xf>
    <xf numFmtId="0" fontId="1" fillId="0" borderId="1" xfId="39" applyFont="1" applyFill="1" applyBorder="1" applyAlignment="1" applyProtection="1">
      <alignment horizontal="right" vertical="center"/>
      <protection locked="0"/>
    </xf>
    <xf numFmtId="4" fontId="20" fillId="0" borderId="1" xfId="40" applyNumberFormat="1" applyFont="1" applyFill="1" applyBorder="1" applyAlignment="1" applyProtection="1">
      <alignment horizontal="right" vertical="center" wrapText="1"/>
      <protection locked="0"/>
    </xf>
    <xf numFmtId="0" fontId="46" fillId="0" borderId="1" xfId="40" applyFont="1" applyFill="1" applyBorder="1" applyAlignment="1" applyProtection="1">
      <alignment horizontal="right" vertical="center"/>
      <protection locked="0"/>
    </xf>
    <xf numFmtId="4" fontId="20" fillId="0" borderId="1" xfId="41" applyNumberFormat="1" applyFont="1" applyFill="1" applyBorder="1" applyAlignment="1" applyProtection="1">
      <alignment horizontal="right" vertical="center"/>
      <protection locked="0"/>
    </xf>
    <xf numFmtId="0" fontId="1" fillId="0" borderId="1" xfId="39" applyFont="1" applyAlignment="1" applyProtection="1">
      <alignment horizontal="right" vertical="center"/>
      <protection locked="0"/>
    </xf>
    <xf numFmtId="0" fontId="13" fillId="0" borderId="24" xfId="0" applyFont="1" applyBorder="1" applyAlignment="1" applyProtection="1">
      <alignment horizontal="center" vertical="center"/>
    </xf>
    <xf numFmtId="0" fontId="13" fillId="0" borderId="24" xfId="0" applyFont="1" applyFill="1" applyBorder="1" applyAlignment="1" applyProtection="1">
      <alignment horizontal="center" vertical="center"/>
    </xf>
    <xf numFmtId="0" fontId="42" fillId="0" borderId="1" xfId="39" applyFont="1" applyAlignment="1" applyProtection="1">
      <alignment horizontal="left"/>
    </xf>
    <xf numFmtId="0" fontId="58" fillId="8" borderId="59" xfId="39" applyFont="1" applyFill="1" applyBorder="1" applyAlignment="1" applyProtection="1">
      <alignment horizontal="center" wrapText="1"/>
    </xf>
    <xf numFmtId="0" fontId="58" fillId="8" borderId="60" xfId="39" applyFont="1" applyFill="1" applyBorder="1" applyAlignment="1" applyProtection="1">
      <alignment horizontal="center" wrapText="1"/>
    </xf>
    <xf numFmtId="0" fontId="58" fillId="8" borderId="1" xfId="39" applyFont="1" applyFill="1" applyAlignment="1" applyProtection="1">
      <alignment horizontal="center" wrapText="1"/>
    </xf>
    <xf numFmtId="0" fontId="162" fillId="0" borderId="65" xfId="45" applyFont="1" applyBorder="1" applyAlignment="1" applyProtection="1">
      <alignment horizontal="center" vertical="center"/>
    </xf>
    <xf numFmtId="4" fontId="162" fillId="0" borderId="65" xfId="45" applyNumberFormat="1" applyFont="1" applyBorder="1" applyAlignment="1" applyProtection="1">
      <alignment horizontal="center" vertical="center"/>
    </xf>
    <xf numFmtId="166" fontId="162" fillId="0" borderId="65" xfId="45" applyNumberFormat="1" applyFont="1" applyBorder="1" applyAlignment="1" applyProtection="1">
      <alignment horizontal="center" vertical="center"/>
    </xf>
    <xf numFmtId="209" fontId="93" fillId="0" borderId="1" xfId="0" applyNumberFormat="1" applyFont="1" applyBorder="1" applyAlignment="1" applyProtection="1">
      <alignment horizontal="right" vertical="top"/>
    </xf>
    <xf numFmtId="0" fontId="42" fillId="0" borderId="1" xfId="39" applyFont="1" applyAlignment="1" applyProtection="1">
      <alignment horizontal="left"/>
    </xf>
    <xf numFmtId="0" fontId="58" fillId="8" borderId="59" xfId="39" applyFont="1" applyFill="1" applyBorder="1" applyAlignment="1" applyProtection="1">
      <alignment horizontal="center" wrapText="1"/>
    </xf>
    <xf numFmtId="0" fontId="58" fillId="8" borderId="60" xfId="39" applyFont="1" applyFill="1" applyBorder="1" applyAlignment="1" applyProtection="1">
      <alignment horizontal="center" wrapText="1"/>
    </xf>
    <xf numFmtId="0" fontId="58" fillId="8" borderId="1" xfId="39" applyFont="1" applyFill="1" applyAlignment="1" applyProtection="1">
      <alignment horizontal="center" wrapText="1"/>
    </xf>
    <xf numFmtId="4" fontId="66" fillId="0" borderId="36" xfId="40" applyNumberFormat="1" applyFont="1" applyBorder="1" applyAlignment="1" applyProtection="1">
      <alignment horizontal="right" vertical="center" wrapText="1"/>
      <protection locked="0"/>
    </xf>
    <xf numFmtId="2" fontId="24" fillId="0" borderId="1" xfId="39" applyNumberFormat="1" applyFont="1" applyAlignment="1" applyProtection="1">
      <alignment horizontal="right" vertical="center"/>
    </xf>
    <xf numFmtId="4" fontId="68" fillId="0" borderId="1" xfId="39" applyNumberFormat="1" applyFont="1" applyFill="1" applyAlignment="1" applyProtection="1">
      <alignment horizontal="right"/>
      <protection locked="0"/>
    </xf>
    <xf numFmtId="2" fontId="10" fillId="0" borderId="18" xfId="0" applyNumberFormat="1" applyFont="1" applyFill="1" applyBorder="1" applyAlignment="1" applyProtection="1">
      <protection locked="0"/>
    </xf>
    <xf numFmtId="0" fontId="10" fillId="0" borderId="38" xfId="0" applyFont="1" applyFill="1" applyBorder="1" applyAlignment="1" applyProtection="1">
      <alignment vertical="center" wrapText="1"/>
      <protection locked="0"/>
    </xf>
    <xf numFmtId="0" fontId="7" fillId="0" borderId="0" xfId="0" applyFont="1" applyAlignment="1" applyProtection="1">
      <alignment horizontal="center" vertical="center" wrapText="1"/>
      <protection locked="0"/>
    </xf>
    <xf numFmtId="0" fontId="22" fillId="0" borderId="14" xfId="0" applyFont="1" applyFill="1" applyBorder="1" applyAlignment="1" applyProtection="1">
      <alignment horizontal="right" wrapText="1"/>
      <protection locked="0"/>
    </xf>
    <xf numFmtId="210" fontId="93" fillId="0" borderId="1" xfId="0" applyNumberFormat="1" applyFont="1" applyBorder="1" applyAlignment="1" applyProtection="1">
      <alignment horizontal="right" vertical="top"/>
    </xf>
    <xf numFmtId="175" fontId="86" fillId="0" borderId="1" xfId="0" applyNumberFormat="1" applyFont="1" applyBorder="1" applyAlignment="1" applyProtection="1">
      <alignment horizontal="right"/>
    </xf>
    <xf numFmtId="0" fontId="5" fillId="0" borderId="1" xfId="0" applyFont="1" applyBorder="1" applyAlignment="1" applyProtection="1">
      <alignment vertical="top" wrapText="1"/>
    </xf>
    <xf numFmtId="0" fontId="43" fillId="0" borderId="1" xfId="0" applyFont="1" applyFill="1" applyBorder="1" applyAlignment="1" applyProtection="1">
      <alignment horizontal="right" vertical="top" wrapText="1"/>
    </xf>
    <xf numFmtId="4" fontId="43" fillId="0" borderId="1" xfId="45" applyNumberFormat="1" applyFont="1" applyFill="1" applyAlignment="1" applyProtection="1">
      <alignment horizontal="right"/>
    </xf>
    <xf numFmtId="0" fontId="146" fillId="0" borderId="1" xfId="45" applyFont="1" applyFill="1" applyProtection="1"/>
    <xf numFmtId="0" fontId="5" fillId="0" borderId="1" xfId="0" applyFont="1" applyFill="1" applyBorder="1" applyProtection="1"/>
    <xf numFmtId="4" fontId="5" fillId="0" borderId="1" xfId="0" applyNumberFormat="1" applyFont="1" applyFill="1" applyBorder="1" applyAlignment="1" applyProtection="1">
      <alignment horizontal="right"/>
    </xf>
    <xf numFmtId="4" fontId="5" fillId="0" borderId="1" xfId="0" applyNumberFormat="1" applyFont="1" applyFill="1" applyBorder="1" applyProtection="1"/>
    <xf numFmtId="0" fontId="40" fillId="0" borderId="1" xfId="45" applyFont="1" applyFill="1" applyAlignment="1" applyProtection="1">
      <alignment horizontal="right" wrapText="1"/>
    </xf>
    <xf numFmtId="0" fontId="37" fillId="0" borderId="1" xfId="0" applyFont="1" applyBorder="1" applyAlignment="1" applyProtection="1">
      <alignment horizontal="justify" vertical="top"/>
    </xf>
    <xf numFmtId="0" fontId="96" fillId="0" borderId="1" xfId="0" applyFont="1" applyBorder="1" applyAlignment="1" applyProtection="1">
      <alignment horizontal="center"/>
    </xf>
    <xf numFmtId="0" fontId="107" fillId="0" borderId="1" xfId="0" applyFont="1" applyBorder="1" applyAlignment="1" applyProtection="1">
      <alignment vertical="center" wrapText="1"/>
    </xf>
    <xf numFmtId="4" fontId="97" fillId="0" borderId="1" xfId="0" applyNumberFormat="1" applyFont="1" applyBorder="1" applyAlignment="1" applyProtection="1">
      <alignment horizontal="right"/>
    </xf>
    <xf numFmtId="4" fontId="97" fillId="0" borderId="1" xfId="0" applyNumberFormat="1" applyFont="1" applyBorder="1" applyProtection="1"/>
    <xf numFmtId="202" fontId="93" fillId="0" borderId="1" xfId="0" applyNumberFormat="1" applyFont="1" applyBorder="1" applyAlignment="1" applyProtection="1">
      <alignment horizontal="right" vertical="top"/>
    </xf>
    <xf numFmtId="4" fontId="5" fillId="0" borderId="1" xfId="45" applyNumberFormat="1" applyFont="1" applyFill="1" applyBorder="1" applyProtection="1"/>
    <xf numFmtId="0" fontId="40" fillId="0" borderId="1" xfId="45" applyFont="1" applyFill="1" applyBorder="1" applyAlignment="1" applyProtection="1">
      <alignment horizontal="right" wrapText="1"/>
    </xf>
    <xf numFmtId="0" fontId="43" fillId="0" borderId="1" xfId="45" applyFont="1" applyFill="1" applyBorder="1" applyAlignment="1" applyProtection="1">
      <alignment horizontal="center"/>
    </xf>
    <xf numFmtId="44" fontId="133" fillId="0" borderId="1" xfId="40" applyNumberFormat="1" applyFont="1" applyFill="1" applyBorder="1" applyAlignment="1" applyProtection="1">
      <alignment horizontal="center" vertical="center" wrapText="1"/>
    </xf>
    <xf numFmtId="199" fontId="93" fillId="0" borderId="1" xfId="0" applyNumberFormat="1" applyFont="1" applyBorder="1" applyAlignment="1" applyProtection="1">
      <alignment horizontal="right" vertical="top"/>
    </xf>
    <xf numFmtId="4" fontId="98" fillId="0" borderId="1" xfId="45" applyNumberFormat="1" applyFont="1" applyAlignment="1" applyProtection="1">
      <alignment horizontal="left" vertical="top" wrapText="1"/>
    </xf>
    <xf numFmtId="4" fontId="139" fillId="0" borderId="1" xfId="45" applyNumberFormat="1" applyFont="1" applyAlignment="1" applyProtection="1">
      <alignment vertical="top"/>
    </xf>
    <xf numFmtId="9" fontId="43" fillId="0" borderId="0" xfId="0" applyNumberFormat="1" applyFont="1" applyAlignment="1" applyProtection="1">
      <alignment horizontal="justify" vertical="top" wrapText="1"/>
    </xf>
    <xf numFmtId="2" fontId="86" fillId="0" borderId="1" xfId="45" applyNumberFormat="1" applyFont="1" applyAlignment="1" applyProtection="1">
      <alignment wrapText="1"/>
    </xf>
    <xf numFmtId="9" fontId="5" fillId="0" borderId="0" xfId="0" applyNumberFormat="1" applyFont="1" applyAlignment="1" applyProtection="1">
      <alignment horizontal="justify" vertical="top"/>
    </xf>
    <xf numFmtId="0" fontId="13" fillId="0" borderId="1" xfId="36" applyFont="1" applyAlignment="1" applyProtection="1">
      <alignment horizontal="center" vertical="center" wrapText="1"/>
    </xf>
    <xf numFmtId="0" fontId="13" fillId="0" borderId="1" xfId="36" applyFont="1" applyAlignment="1" applyProtection="1">
      <alignment horizontal="left" vertical="center" wrapText="1"/>
    </xf>
    <xf numFmtId="0" fontId="10" fillId="0" borderId="1" xfId="36" applyFont="1" applyAlignment="1" applyProtection="1">
      <alignment horizontal="center" wrapText="1"/>
    </xf>
    <xf numFmtId="0" fontId="10" fillId="0" borderId="1" xfId="36" applyFont="1" applyAlignment="1" applyProtection="1">
      <alignment horizontal="center" vertical="center" wrapText="1"/>
    </xf>
    <xf numFmtId="0" fontId="10" fillId="0" borderId="1" xfId="36" applyFont="1" applyBorder="1" applyAlignment="1" applyProtection="1">
      <alignment horizontal="center" vertical="center" wrapText="1"/>
    </xf>
    <xf numFmtId="0" fontId="160" fillId="0" borderId="1" xfId="36" applyFont="1" applyAlignment="1" applyProtection="1">
      <alignment horizontal="center" vertical="center" wrapText="1"/>
    </xf>
    <xf numFmtId="0" fontId="164" fillId="0" borderId="1" xfId="36" applyFont="1" applyAlignment="1" applyProtection="1">
      <alignment horizontal="center" vertical="center" wrapText="1"/>
    </xf>
    <xf numFmtId="0" fontId="160" fillId="0" borderId="1" xfId="36" applyFont="1" applyAlignment="1" applyProtection="1">
      <alignment horizontal="right" vertical="center" wrapText="1"/>
    </xf>
    <xf numFmtId="0" fontId="160" fillId="0" borderId="1" xfId="36" applyFont="1" applyAlignment="1" applyProtection="1">
      <alignment horizontal="center" vertical="top" wrapText="1"/>
    </xf>
    <xf numFmtId="0" fontId="164" fillId="0" borderId="1" xfId="36" applyFont="1" applyAlignment="1" applyProtection="1">
      <alignment horizontal="center" vertical="top" wrapText="1"/>
    </xf>
    <xf numFmtId="0" fontId="164" fillId="0" borderId="1" xfId="36" applyFont="1" applyAlignment="1" applyProtection="1">
      <alignment horizontal="left" vertical="top" wrapText="1"/>
    </xf>
    <xf numFmtId="0" fontId="160" fillId="0" borderId="1" xfId="36" applyFont="1" applyAlignment="1" applyProtection="1">
      <alignment horizontal="right" vertical="top" wrapText="1"/>
    </xf>
    <xf numFmtId="0" fontId="164" fillId="0" borderId="1" xfId="36" applyFont="1" applyAlignment="1" applyProtection="1">
      <alignment horizontal="left" vertical="center" wrapText="1"/>
    </xf>
    <xf numFmtId="0" fontId="164" fillId="0" borderId="1" xfId="36" applyFont="1" applyAlignment="1" applyProtection="1">
      <alignment horizontal="center" wrapText="1"/>
    </xf>
    <xf numFmtId="0" fontId="10" fillId="0" borderId="1" xfId="36" applyFont="1" applyAlignment="1" applyProtection="1">
      <alignment horizontal="left" vertical="center" wrapText="1"/>
    </xf>
    <xf numFmtId="0" fontId="24" fillId="0" borderId="1" xfId="39" applyFont="1" applyAlignment="1" applyProtection="1">
      <protection locked="0"/>
    </xf>
    <xf numFmtId="44" fontId="106" fillId="0" borderId="1" xfId="40" applyNumberFormat="1" applyFont="1" applyAlignment="1" applyProtection="1">
      <alignment horizontal="right" wrapText="1"/>
      <protection locked="0"/>
    </xf>
    <xf numFmtId="4" fontId="61" fillId="0" borderId="36" xfId="40" applyNumberFormat="1" applyFont="1" applyBorder="1" applyAlignment="1" applyProtection="1">
      <alignment horizontal="center" wrapText="1"/>
      <protection locked="0"/>
    </xf>
    <xf numFmtId="4" fontId="61" fillId="8" borderId="36" xfId="40" applyNumberFormat="1" applyFont="1" applyFill="1" applyBorder="1" applyAlignment="1" applyProtection="1">
      <alignment horizontal="center" wrapText="1"/>
      <protection locked="0"/>
    </xf>
    <xf numFmtId="0" fontId="59" fillId="0" borderId="1" xfId="39" applyFont="1" applyAlignment="1" applyProtection="1">
      <protection locked="0"/>
    </xf>
    <xf numFmtId="4" fontId="61" fillId="0" borderId="1" xfId="40" applyNumberFormat="1" applyFont="1" applyAlignment="1" applyProtection="1">
      <alignment horizontal="center" wrapText="1"/>
      <protection locked="0"/>
    </xf>
    <xf numFmtId="4" fontId="61" fillId="0" borderId="1" xfId="40" applyNumberFormat="1" applyFont="1" applyFill="1" applyAlignment="1" applyProtection="1">
      <alignment horizontal="center" wrapText="1"/>
      <protection locked="0"/>
    </xf>
    <xf numFmtId="0" fontId="59" fillId="0" borderId="1" xfId="39" applyFont="1" applyFill="1" applyAlignment="1" applyProtection="1">
      <protection locked="0"/>
    </xf>
    <xf numFmtId="4" fontId="66" fillId="0" borderId="36" xfId="40" applyNumberFormat="1" applyFont="1" applyBorder="1" applyAlignment="1" applyProtection="1">
      <alignment horizontal="center" wrapText="1"/>
      <protection locked="0"/>
    </xf>
    <xf numFmtId="4" fontId="66" fillId="0" borderId="1" xfId="40" applyNumberFormat="1" applyFont="1" applyAlignment="1" applyProtection="1">
      <alignment horizontal="center" wrapText="1"/>
      <protection locked="0"/>
    </xf>
    <xf numFmtId="4" fontId="65" fillId="8" borderId="36" xfId="40" applyNumberFormat="1" applyFont="1" applyFill="1" applyBorder="1" applyAlignment="1" applyProtection="1">
      <alignment horizontal="center" wrapText="1"/>
      <protection locked="0"/>
    </xf>
    <xf numFmtId="0" fontId="1" fillId="0" borderId="1" xfId="39" applyAlignment="1" applyProtection="1">
      <protection locked="0"/>
    </xf>
    <xf numFmtId="4" fontId="64" fillId="0" borderId="1" xfId="40" applyNumberFormat="1" applyFont="1" applyAlignment="1" applyProtection="1">
      <protection locked="0"/>
    </xf>
    <xf numFmtId="4" fontId="120" fillId="0" borderId="1" xfId="40" applyNumberFormat="1" applyFont="1" applyAlignment="1" applyProtection="1">
      <alignment horizontal="right" wrapText="1"/>
    </xf>
    <xf numFmtId="0" fontId="41" fillId="0" borderId="1" xfId="39" applyFont="1" applyBorder="1" applyAlignment="1" applyProtection="1">
      <alignment horizontal="center" vertical="center"/>
    </xf>
    <xf numFmtId="2" fontId="41" fillId="0" borderId="1" xfId="39" applyNumberFormat="1" applyFont="1" applyBorder="1" applyAlignment="1" applyProtection="1">
      <alignment horizontal="center" vertical="center"/>
    </xf>
    <xf numFmtId="4" fontId="41" fillId="0" borderId="1" xfId="39" applyNumberFormat="1" applyFont="1" applyBorder="1" applyAlignment="1" applyProtection="1">
      <alignment horizontal="center" vertical="center"/>
    </xf>
    <xf numFmtId="2" fontId="24" fillId="0" borderId="1" xfId="39" applyNumberFormat="1" applyFont="1" applyAlignment="1" applyProtection="1">
      <alignment horizontal="center"/>
    </xf>
    <xf numFmtId="0" fontId="24" fillId="0" borderId="1" xfId="39" applyFont="1" applyAlignment="1" applyProtection="1"/>
    <xf numFmtId="4" fontId="150" fillId="0" borderId="1" xfId="40" applyNumberFormat="1" applyFont="1" applyAlignment="1" applyProtection="1">
      <alignment horizontal="center" wrapText="1"/>
    </xf>
    <xf numFmtId="4" fontId="152" fillId="0" borderId="1" xfId="40" applyNumberFormat="1" applyFont="1" applyAlignment="1" applyProtection="1">
      <alignment horizontal="right" wrapText="1"/>
    </xf>
    <xf numFmtId="4" fontId="61" fillId="8" borderId="34" xfId="40" applyNumberFormat="1" applyFont="1" applyFill="1" applyBorder="1" applyAlignment="1" applyProtection="1">
      <alignment horizontal="center" wrapText="1"/>
    </xf>
    <xf numFmtId="0" fontId="59" fillId="0" borderId="1" xfId="39" applyFont="1" applyAlignment="1" applyProtection="1"/>
    <xf numFmtId="4" fontId="68" fillId="0" borderId="1" xfId="40" applyNumberFormat="1" applyFont="1" applyAlignment="1" applyProtection="1">
      <alignment horizontal="right" wrapText="1"/>
    </xf>
    <xf numFmtId="4" fontId="63" fillId="0" borderId="1" xfId="40" applyNumberFormat="1" applyFont="1" applyAlignment="1" applyProtection="1">
      <alignment horizontal="right" wrapText="1"/>
    </xf>
    <xf numFmtId="2" fontId="21" fillId="0" borderId="1" xfId="40" applyNumberFormat="1" applyFont="1" applyAlignment="1" applyProtection="1">
      <alignment horizontal="left" vertical="top"/>
    </xf>
    <xf numFmtId="0" fontId="63" fillId="0" borderId="1" xfId="40" applyFont="1" applyAlignment="1" applyProtection="1">
      <alignment vertical="center" wrapText="1"/>
    </xf>
    <xf numFmtId="2" fontId="63" fillId="0" borderId="1" xfId="40" applyNumberFormat="1" applyFont="1" applyAlignment="1" applyProtection="1">
      <alignment vertical="center" wrapText="1"/>
    </xf>
    <xf numFmtId="4" fontId="63" fillId="0" borderId="1" xfId="40" applyNumberFormat="1" applyFont="1" applyAlignment="1" applyProtection="1">
      <alignment horizontal="center" vertical="center" wrapText="1"/>
    </xf>
    <xf numFmtId="0" fontId="61" fillId="0" borderId="1" xfId="40" quotePrefix="1" applyFont="1" applyFill="1" applyAlignment="1" applyProtection="1">
      <alignment horizontal="center" vertical="center" wrapText="1"/>
    </xf>
    <xf numFmtId="0" fontId="61" fillId="0" borderId="1" xfId="40" applyFont="1" applyFill="1" applyAlignment="1" applyProtection="1">
      <alignment vertical="center" wrapText="1"/>
    </xf>
    <xf numFmtId="0" fontId="61" fillId="0" borderId="1" xfId="40" applyFont="1" applyFill="1" applyAlignment="1" applyProtection="1">
      <alignment horizontal="center" vertical="center" wrapText="1"/>
    </xf>
    <xf numFmtId="4" fontId="61" fillId="0" borderId="1" xfId="40" applyNumberFormat="1" applyFont="1" applyFill="1" applyAlignment="1" applyProtection="1">
      <alignment horizontal="center" vertical="center" wrapText="1"/>
    </xf>
    <xf numFmtId="4" fontId="61" fillId="0" borderId="1" xfId="40" applyNumberFormat="1" applyFont="1" applyFill="1" applyAlignment="1" applyProtection="1">
      <alignment horizontal="center" wrapText="1"/>
    </xf>
    <xf numFmtId="0" fontId="63" fillId="0" borderId="1" xfId="40" applyFont="1" applyFill="1" applyAlignment="1" applyProtection="1">
      <alignment horizontal="center" vertical="top" wrapText="1"/>
    </xf>
    <xf numFmtId="0" fontId="64" fillId="0" borderId="1" xfId="40" applyFont="1" applyFill="1" applyAlignment="1" applyProtection="1">
      <alignment horizontal="justify" vertical="top" wrapText="1"/>
    </xf>
    <xf numFmtId="0" fontId="63" fillId="0" borderId="1" xfId="40" applyFont="1" applyFill="1" applyAlignment="1" applyProtection="1">
      <alignment horizontal="right" vertical="top" wrapText="1"/>
    </xf>
    <xf numFmtId="4" fontId="21" fillId="0" borderId="1" xfId="40" applyNumberFormat="1" applyFont="1" applyFill="1" applyAlignment="1" applyProtection="1">
      <alignment horizontal="right" wrapText="1"/>
    </xf>
    <xf numFmtId="0" fontId="24" fillId="0" borderId="1" xfId="39" applyFont="1" applyFill="1" applyProtection="1"/>
    <xf numFmtId="0" fontId="63" fillId="0" borderId="1" xfId="40" applyFont="1" applyFill="1" applyAlignment="1" applyProtection="1">
      <alignment horizontal="justify" vertical="top" wrapText="1"/>
    </xf>
    <xf numFmtId="0" fontId="1" fillId="0" borderId="1" xfId="39" applyFill="1" applyProtection="1"/>
    <xf numFmtId="0" fontId="4" fillId="0" borderId="1" xfId="40" applyFill="1" applyProtection="1"/>
    <xf numFmtId="0" fontId="63" fillId="0" borderId="1" xfId="40" quotePrefix="1" applyFont="1" applyFill="1" applyAlignment="1" applyProtection="1">
      <alignment horizontal="justify" vertical="top" wrapText="1"/>
    </xf>
    <xf numFmtId="0" fontId="63" fillId="0" borderId="1" xfId="40" applyFont="1" applyFill="1" applyAlignment="1" applyProtection="1">
      <alignment horizontal="center" wrapText="1"/>
    </xf>
    <xf numFmtId="0" fontId="63" fillId="0" borderId="1" xfId="40" applyFont="1" applyFill="1" applyAlignment="1" applyProtection="1">
      <alignment horizontal="right" wrapText="1"/>
    </xf>
    <xf numFmtId="44" fontId="68" fillId="0" borderId="1" xfId="40" applyNumberFormat="1" applyFont="1" applyFill="1" applyAlignment="1" applyProtection="1">
      <alignment horizontal="right" vertical="center" wrapText="1"/>
    </xf>
    <xf numFmtId="4" fontId="150" fillId="0" borderId="1" xfId="40" applyNumberFormat="1" applyFont="1" applyAlignment="1" applyProtection="1">
      <alignment horizontal="center" vertical="center" wrapText="1"/>
    </xf>
    <xf numFmtId="4" fontId="21" fillId="0" borderId="1" xfId="40" applyNumberFormat="1" applyFont="1" applyFill="1" applyAlignment="1" applyProtection="1">
      <alignment horizontal="right" vertical="center" wrapText="1"/>
    </xf>
    <xf numFmtId="0" fontId="21" fillId="0" borderId="1" xfId="40" quotePrefix="1" applyFont="1" applyFill="1" applyAlignment="1" applyProtection="1">
      <alignment horizontal="center" vertical="top"/>
    </xf>
    <xf numFmtId="0" fontId="64" fillId="0" borderId="0" xfId="0" applyFont="1" applyFill="1" applyAlignment="1" applyProtection="1">
      <alignment horizontal="justify" vertical="top" wrapText="1"/>
    </xf>
    <xf numFmtId="0" fontId="69" fillId="0" borderId="1" xfId="40" applyFont="1" applyFill="1" applyProtection="1"/>
    <xf numFmtId="0" fontId="21" fillId="0" borderId="1" xfId="40" applyFont="1" applyFill="1" applyAlignment="1" applyProtection="1">
      <alignment vertical="top"/>
    </xf>
    <xf numFmtId="0" fontId="63" fillId="0" borderId="1" xfId="40" applyFont="1" applyFill="1" applyAlignment="1" applyProtection="1">
      <alignment vertical="top" wrapText="1"/>
    </xf>
    <xf numFmtId="0" fontId="72" fillId="0" borderId="1" xfId="40" applyFont="1" applyFill="1" applyAlignment="1" applyProtection="1">
      <alignment horizontal="center" wrapText="1"/>
    </xf>
    <xf numFmtId="4" fontId="63" fillId="0" borderId="1" xfId="39" applyNumberFormat="1" applyFont="1" applyFill="1" applyAlignment="1" applyProtection="1">
      <alignment horizontal="right"/>
    </xf>
    <xf numFmtId="4" fontId="74" fillId="0" borderId="1" xfId="40" applyNumberFormat="1" applyFont="1" applyFill="1" applyProtection="1"/>
    <xf numFmtId="3" fontId="64" fillId="0" borderId="1" xfId="40" applyNumberFormat="1" applyFont="1" applyFill="1" applyProtection="1"/>
    <xf numFmtId="4" fontId="65" fillId="8" borderId="34" xfId="40" applyNumberFormat="1" applyFont="1" applyFill="1" applyBorder="1" applyAlignment="1" applyProtection="1">
      <alignment horizontal="center" wrapText="1"/>
    </xf>
    <xf numFmtId="0" fontId="1" fillId="0" borderId="1" xfId="39" applyAlignment="1" applyProtection="1"/>
    <xf numFmtId="0" fontId="63" fillId="0" borderId="1" xfId="42" applyFont="1" applyAlignment="1" applyProtection="1">
      <alignment horizontal="justify" vertical="top" wrapText="1"/>
    </xf>
    <xf numFmtId="0" fontId="44" fillId="0" borderId="1" xfId="40" applyFont="1" applyAlignment="1" applyProtection="1"/>
    <xf numFmtId="0" fontId="6" fillId="0" borderId="1" xfId="40" applyFont="1" applyAlignment="1" applyProtection="1">
      <alignment horizontal="center" wrapText="1"/>
    </xf>
    <xf numFmtId="4" fontId="6" fillId="0" borderId="1" xfId="40" applyNumberFormat="1" applyFont="1" applyProtection="1"/>
    <xf numFmtId="0" fontId="10" fillId="0" borderId="0" xfId="0" applyFont="1" applyProtection="1"/>
    <xf numFmtId="4" fontId="64" fillId="0" borderId="0" xfId="0" applyNumberFormat="1" applyFont="1" applyAlignment="1" applyProtection="1">
      <alignment horizontal="right"/>
    </xf>
    <xf numFmtId="4" fontId="64" fillId="0" borderId="1" xfId="40" applyNumberFormat="1" applyFont="1" applyProtection="1"/>
    <xf numFmtId="0" fontId="62" fillId="0" borderId="1" xfId="42" applyFont="1" applyAlignment="1" applyProtection="1">
      <alignment horizontal="justify" vertical="top" wrapText="1"/>
    </xf>
    <xf numFmtId="2" fontId="44" fillId="0" borderId="1" xfId="40" applyNumberFormat="1" applyFont="1" applyProtection="1"/>
    <xf numFmtId="2" fontId="24" fillId="0" borderId="1" xfId="40" applyNumberFormat="1" applyFont="1" applyProtection="1"/>
    <xf numFmtId="2" fontId="64" fillId="0" borderId="1" xfId="40" applyNumberFormat="1" applyFont="1" applyAlignment="1" applyProtection="1">
      <alignment horizontal="center" wrapText="1"/>
    </xf>
    <xf numFmtId="4" fontId="21" fillId="0" borderId="1" xfId="40" applyNumberFormat="1" applyFont="1" applyAlignment="1" applyProtection="1">
      <alignment wrapText="1"/>
    </xf>
    <xf numFmtId="0" fontId="58" fillId="8" borderId="60" xfId="39" applyFont="1" applyFill="1" applyBorder="1" applyAlignment="1" applyProtection="1">
      <alignment horizontal="center" wrapText="1"/>
    </xf>
    <xf numFmtId="0" fontId="58" fillId="8" borderId="1" xfId="39" applyFont="1" applyFill="1" applyAlignment="1" applyProtection="1">
      <alignment horizontal="center" wrapText="1"/>
    </xf>
    <xf numFmtId="4" fontId="65" fillId="8" borderId="36" xfId="40" applyNumberFormat="1" applyFont="1" applyFill="1" applyBorder="1" applyAlignment="1" applyProtection="1">
      <alignment horizontal="right" vertical="center" wrapText="1"/>
    </xf>
    <xf numFmtId="0" fontId="32" fillId="0" borderId="1" xfId="35" applyFont="1" applyAlignment="1">
      <alignment wrapText="1"/>
    </xf>
    <xf numFmtId="0" fontId="63" fillId="0" borderId="1" xfId="35" applyFont="1" applyAlignment="1">
      <alignment wrapText="1"/>
    </xf>
    <xf numFmtId="0" fontId="44" fillId="0" borderId="1" xfId="35" applyFont="1" applyAlignment="1">
      <alignment horizontal="left"/>
    </xf>
    <xf numFmtId="49" fontId="44" fillId="0" borderId="1" xfId="35" applyNumberFormat="1" applyFont="1" applyAlignment="1">
      <alignment horizontal="left"/>
    </xf>
    <xf numFmtId="0" fontId="44" fillId="0" borderId="1" xfId="35" applyFont="1"/>
    <xf numFmtId="0" fontId="164" fillId="0" borderId="1" xfId="36" applyFont="1" applyAlignment="1" applyProtection="1">
      <alignment horizontal="left" vertical="top" wrapText="1"/>
    </xf>
    <xf numFmtId="0" fontId="164" fillId="10" borderId="1" xfId="36" applyFont="1" applyFill="1" applyAlignment="1" applyProtection="1">
      <alignment horizontal="left" vertical="center" wrapText="1"/>
    </xf>
    <xf numFmtId="0" fontId="164" fillId="0" borderId="1" xfId="36" applyFont="1" applyAlignment="1" applyProtection="1">
      <alignment horizontal="left" vertical="center" wrapText="1"/>
    </xf>
    <xf numFmtId="0" fontId="160" fillId="0" borderId="1" xfId="36" applyFont="1" applyAlignment="1" applyProtection="1">
      <alignment horizontal="left" vertical="center" wrapText="1"/>
    </xf>
    <xf numFmtId="0" fontId="164" fillId="10" borderId="1" xfId="36" applyFont="1" applyFill="1" applyAlignment="1" applyProtection="1">
      <alignment horizontal="left" vertical="top" wrapText="1"/>
    </xf>
    <xf numFmtId="0" fontId="160" fillId="0" borderId="1" xfId="36" applyFont="1" applyAlignment="1" applyProtection="1">
      <alignment horizontal="left" vertical="top" wrapText="1"/>
    </xf>
    <xf numFmtId="0" fontId="164" fillId="11" borderId="1" xfId="36" applyFont="1" applyFill="1" applyAlignment="1" applyProtection="1">
      <alignment horizontal="left" vertical="top" wrapText="1"/>
    </xf>
    <xf numFmtId="0" fontId="51" fillId="0" borderId="1" xfId="35" applyFont="1" applyAlignment="1"/>
    <xf numFmtId="0" fontId="51" fillId="0" borderId="1" xfId="35" applyFont="1" applyFill="1" applyAlignment="1"/>
    <xf numFmtId="0" fontId="52" fillId="0" borderId="1" xfId="35" applyFont="1" applyAlignment="1">
      <alignment horizontal="center"/>
    </xf>
    <xf numFmtId="0" fontId="53" fillId="0" borderId="1" xfId="35" applyFont="1" applyAlignment="1"/>
    <xf numFmtId="0" fontId="54" fillId="0" borderId="1" xfId="35" applyFont="1" applyAlignment="1">
      <alignment horizontal="center" wrapText="1"/>
    </xf>
    <xf numFmtId="0" fontId="44" fillId="0" borderId="1" xfId="35" applyFont="1" applyAlignment="1">
      <alignment horizontal="left" wrapText="1"/>
    </xf>
    <xf numFmtId="0" fontId="5" fillId="0" borderId="1" xfId="35" applyFont="1" applyAlignment="1">
      <alignment wrapText="1"/>
    </xf>
    <xf numFmtId="0" fontId="44" fillId="0" borderId="1" xfId="35" applyFont="1" applyAlignment="1"/>
    <xf numFmtId="0" fontId="49" fillId="0" borderId="1" xfId="35" applyFont="1" applyAlignment="1"/>
    <xf numFmtId="0" fontId="50" fillId="0" borderId="1" xfId="35" applyFont="1" applyAlignment="1"/>
    <xf numFmtId="0" fontId="7" fillId="0" borderId="2" xfId="37" applyFont="1" applyBorder="1" applyAlignment="1" applyProtection="1">
      <alignment horizontal="center" vertical="center" wrapText="1"/>
    </xf>
    <xf numFmtId="0" fontId="7" fillId="0" borderId="3" xfId="37" applyFont="1" applyBorder="1" applyAlignment="1" applyProtection="1">
      <alignment horizontal="center" vertical="center" wrapText="1"/>
    </xf>
    <xf numFmtId="0" fontId="7" fillId="0" borderId="4" xfId="37" applyFont="1" applyBorder="1" applyAlignment="1" applyProtection="1">
      <alignment horizontal="center" vertical="center" wrapText="1"/>
    </xf>
    <xf numFmtId="0" fontId="6" fillId="0" borderId="1" xfId="0" applyFont="1" applyBorder="1" applyAlignment="1" applyProtection="1">
      <alignment horizontal="justify" vertical="top" wrapText="1"/>
    </xf>
    <xf numFmtId="0" fontId="6" fillId="0" borderId="1" xfId="0" applyFont="1" applyBorder="1" applyAlignment="1" applyProtection="1">
      <alignment horizontal="justify" vertical="top" readingOrder="1"/>
    </xf>
    <xf numFmtId="0" fontId="7" fillId="0" borderId="21"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13" fillId="0" borderId="24" xfId="0" applyFont="1" applyFill="1" applyBorder="1" applyAlignment="1" applyProtection="1">
      <alignment horizontal="center" vertical="center"/>
    </xf>
    <xf numFmtId="16" fontId="13" fillId="0" borderId="24" xfId="0" applyNumberFormat="1" applyFont="1" applyFill="1" applyBorder="1" applyAlignment="1" applyProtection="1">
      <alignment horizontal="center" vertical="center"/>
    </xf>
    <xf numFmtId="0" fontId="46" fillId="0" borderId="33" xfId="0" applyFont="1" applyBorder="1" applyAlignment="1" applyProtection="1">
      <alignment horizontal="left" vertical="top" wrapText="1"/>
    </xf>
    <xf numFmtId="0" fontId="46" fillId="0" borderId="36" xfId="0" applyFont="1" applyBorder="1" applyAlignment="1" applyProtection="1">
      <alignment horizontal="left" vertical="top" wrapText="1"/>
    </xf>
    <xf numFmtId="0" fontId="46" fillId="0" borderId="34" xfId="0" applyFont="1" applyBorder="1" applyAlignment="1" applyProtection="1">
      <alignment horizontal="left" vertical="top" wrapText="1"/>
    </xf>
    <xf numFmtId="0" fontId="7" fillId="2" borderId="3" xfId="0" applyFont="1" applyFill="1" applyBorder="1" applyAlignment="1" applyProtection="1">
      <alignment horizontal="center" wrapText="1"/>
    </xf>
    <xf numFmtId="0" fontId="7" fillId="2" borderId="4" xfId="0" applyFont="1" applyFill="1" applyBorder="1" applyAlignment="1" applyProtection="1">
      <alignment horizontal="center" wrapText="1"/>
    </xf>
    <xf numFmtId="169" fontId="7" fillId="0" borderId="24" xfId="0" applyNumberFormat="1" applyFont="1" applyFill="1" applyBorder="1" applyAlignment="1" applyProtection="1">
      <alignment horizontal="center" vertical="center" wrapText="1"/>
    </xf>
    <xf numFmtId="0" fontId="10" fillId="0" borderId="33" xfId="0" applyFont="1" applyBorder="1" applyAlignment="1" applyProtection="1">
      <alignment horizontal="left" vertical="top" wrapText="1"/>
    </xf>
    <xf numFmtId="0" fontId="10" fillId="0" borderId="36" xfId="0" applyFont="1" applyBorder="1" applyAlignment="1" applyProtection="1">
      <alignment horizontal="left" vertical="top" wrapText="1"/>
    </xf>
    <xf numFmtId="0" fontId="10" fillId="0" borderId="34" xfId="0" applyFont="1" applyBorder="1" applyAlignment="1" applyProtection="1">
      <alignment horizontal="left" vertical="top" wrapText="1"/>
    </xf>
    <xf numFmtId="0" fontId="13" fillId="0" borderId="24" xfId="0" applyFont="1" applyBorder="1" applyAlignment="1" applyProtection="1">
      <alignment horizontal="center" vertical="center"/>
    </xf>
    <xf numFmtId="16" fontId="13" fillId="0" borderId="24" xfId="0" applyNumberFormat="1" applyFont="1" applyBorder="1" applyAlignment="1" applyProtection="1">
      <alignment horizontal="center" vertical="center"/>
    </xf>
    <xf numFmtId="0" fontId="9" fillId="0" borderId="37" xfId="0" applyFont="1" applyBorder="1" applyAlignment="1" applyProtection="1">
      <alignment horizontal="left" vertical="top" wrapText="1"/>
    </xf>
    <xf numFmtId="0" fontId="9" fillId="0" borderId="38" xfId="0" applyFont="1" applyBorder="1" applyAlignment="1" applyProtection="1">
      <alignment horizontal="left" vertical="top" wrapText="1"/>
    </xf>
    <xf numFmtId="0" fontId="9" fillId="0" borderId="39" xfId="0" applyFont="1" applyBorder="1" applyAlignment="1" applyProtection="1">
      <alignment horizontal="left" vertical="top" wrapText="1"/>
    </xf>
    <xf numFmtId="169" fontId="7" fillId="0" borderId="24" xfId="0" applyNumberFormat="1" applyFont="1" applyBorder="1" applyAlignment="1" applyProtection="1">
      <alignment horizontal="center" vertical="center" wrapText="1"/>
    </xf>
    <xf numFmtId="16" fontId="13" fillId="0" borderId="27" xfId="0" applyNumberFormat="1" applyFont="1" applyBorder="1" applyAlignment="1" applyProtection="1">
      <alignment horizontal="center" vertical="center" wrapText="1"/>
    </xf>
    <xf numFmtId="16" fontId="13" fillId="0" borderId="50" xfId="0" applyNumberFormat="1" applyFont="1" applyBorder="1" applyAlignment="1" applyProtection="1">
      <alignment horizontal="center" vertical="center" wrapText="1"/>
    </xf>
    <xf numFmtId="16" fontId="13" fillId="0" borderId="51" xfId="0" applyNumberFormat="1" applyFont="1" applyBorder="1" applyAlignment="1" applyProtection="1">
      <alignment horizontal="center" vertical="center" wrapText="1"/>
    </xf>
    <xf numFmtId="0" fontId="42" fillId="0" borderId="1" xfId="39" applyFont="1" applyAlignment="1" applyProtection="1">
      <alignment horizontal="left"/>
    </xf>
    <xf numFmtId="0" fontId="40" fillId="0" borderId="33" xfId="39" applyFont="1" applyBorder="1" applyAlignment="1" applyProtection="1">
      <alignment horizontal="left" vertical="top" wrapText="1"/>
    </xf>
    <xf numFmtId="0" fontId="40" fillId="0" borderId="36" xfId="39" applyFont="1" applyBorder="1" applyAlignment="1" applyProtection="1">
      <alignment horizontal="left" vertical="top" wrapText="1"/>
    </xf>
    <xf numFmtId="0" fontId="40" fillId="0" borderId="34" xfId="39" applyFont="1" applyBorder="1" applyAlignment="1" applyProtection="1">
      <alignment horizontal="left" vertical="top" wrapText="1"/>
    </xf>
    <xf numFmtId="0" fontId="57" fillId="8" borderId="57" xfId="39" applyFont="1" applyFill="1" applyBorder="1" applyAlignment="1" applyProtection="1">
      <alignment horizontal="center" wrapText="1"/>
    </xf>
    <xf numFmtId="0" fontId="57" fillId="8" borderId="18" xfId="39" applyFont="1" applyFill="1" applyBorder="1" applyAlignment="1" applyProtection="1">
      <alignment horizontal="center" wrapText="1"/>
    </xf>
    <xf numFmtId="0" fontId="57" fillId="8" borderId="58" xfId="39" applyFont="1" applyFill="1" applyBorder="1" applyAlignment="1" applyProtection="1">
      <alignment horizontal="center" wrapText="1"/>
    </xf>
    <xf numFmtId="0" fontId="58" fillId="8" borderId="59" xfId="39" applyFont="1" applyFill="1" applyBorder="1" applyAlignment="1" applyProtection="1">
      <alignment horizontal="center" wrapText="1"/>
    </xf>
    <xf numFmtId="0" fontId="58" fillId="8" borderId="1" xfId="39" applyFont="1" applyFill="1" applyBorder="1" applyAlignment="1" applyProtection="1">
      <alignment horizontal="center" wrapText="1"/>
    </xf>
    <xf numFmtId="0" fontId="58" fillId="8" borderId="60" xfId="39" applyFont="1" applyFill="1" applyBorder="1" applyAlignment="1" applyProtection="1">
      <alignment horizontal="center" wrapText="1"/>
    </xf>
    <xf numFmtId="0" fontId="58" fillId="8" borderId="61" xfId="39" applyFont="1" applyFill="1" applyBorder="1" applyAlignment="1" applyProtection="1">
      <alignment horizontal="center" wrapText="1"/>
    </xf>
    <xf numFmtId="0" fontId="58" fillId="8" borderId="17" xfId="39" applyFont="1" applyFill="1" applyBorder="1" applyAlignment="1" applyProtection="1">
      <alignment horizontal="center" wrapText="1"/>
    </xf>
    <xf numFmtId="0" fontId="58" fillId="8" borderId="62" xfId="39" applyFont="1" applyFill="1" applyBorder="1" applyAlignment="1" applyProtection="1">
      <alignment horizontal="center" wrapText="1"/>
    </xf>
    <xf numFmtId="0" fontId="57" fillId="8" borderId="18" xfId="39" applyFont="1" applyFill="1" applyBorder="1" applyAlignment="1" applyProtection="1">
      <alignment horizontal="center"/>
    </xf>
    <xf numFmtId="0" fontId="57" fillId="8" borderId="58" xfId="39" applyFont="1" applyFill="1" applyBorder="1" applyAlignment="1" applyProtection="1">
      <alignment horizontal="center"/>
    </xf>
    <xf numFmtId="0" fontId="58" fillId="8" borderId="1" xfId="39" applyFont="1" applyFill="1" applyAlignment="1" applyProtection="1">
      <alignment horizontal="center" wrapText="1"/>
    </xf>
    <xf numFmtId="0" fontId="7" fillId="0" borderId="2" xfId="37" applyFont="1" applyBorder="1" applyAlignment="1" applyProtection="1">
      <alignment horizontal="center" vertical="center" wrapText="1"/>
      <protection locked="0"/>
    </xf>
    <xf numFmtId="0" fontId="7" fillId="0" borderId="3" xfId="37" applyFont="1" applyBorder="1" applyAlignment="1" applyProtection="1">
      <alignment horizontal="center" vertical="center" wrapText="1"/>
      <protection locked="0"/>
    </xf>
    <xf numFmtId="0" fontId="7" fillId="0" borderId="4" xfId="37" applyFont="1" applyBorder="1" applyAlignment="1" applyProtection="1">
      <alignment horizontal="center" vertical="center" wrapText="1"/>
      <protection locked="0"/>
    </xf>
  </cellXfs>
  <cellStyles count="53">
    <cellStyle name="Comma 2" xfId="9" xr:uid="{00000000-0005-0000-0000-000000000000}"/>
    <cellStyle name="Comma 2 2" xfId="15" xr:uid="{00000000-0005-0000-0000-000001000000}"/>
    <cellStyle name="Comma 3" xfId="11" xr:uid="{00000000-0005-0000-0000-000002000000}"/>
    <cellStyle name="Comma 3 2" xfId="43" xr:uid="{00000000-0005-0000-0000-000003000000}"/>
    <cellStyle name="Comma 4" xfId="14" xr:uid="{00000000-0005-0000-0000-000004000000}"/>
    <cellStyle name="Comma_troškovnik ARHITEKTURA OBJEKT" xfId="41" xr:uid="{00000000-0005-0000-0000-000005000000}"/>
    <cellStyle name="Currency 2" xfId="2" xr:uid="{00000000-0005-0000-0000-000006000000}"/>
    <cellStyle name="Currency 3" xfId="5" xr:uid="{00000000-0005-0000-0000-000007000000}"/>
    <cellStyle name="Currency 4" xfId="7" xr:uid="{00000000-0005-0000-0000-000008000000}"/>
    <cellStyle name="Excel Built-in Normal" xfId="24" xr:uid="{00000000-0005-0000-0000-000009000000}"/>
    <cellStyle name="Hyperlink 2" xfId="16" xr:uid="{00000000-0005-0000-0000-00000A000000}"/>
    <cellStyle name="Navadno_KALAMAR-PSO GREGORČIČEVA MS-16.11.04" xfId="17" xr:uid="{00000000-0005-0000-0000-00000B000000}"/>
    <cellStyle name="Normal 10" xfId="23" xr:uid="{00000000-0005-0000-0000-00000C000000}"/>
    <cellStyle name="Normal 10 2 2 2" xfId="46" xr:uid="{00000000-0005-0000-0000-00000D000000}"/>
    <cellStyle name="Normal 11" xfId="36" xr:uid="{00000000-0005-0000-0000-00000E000000}"/>
    <cellStyle name="Normal 12" xfId="35" xr:uid="{00000000-0005-0000-0000-00000F000000}"/>
    <cellStyle name="Normal 13" xfId="37" xr:uid="{00000000-0005-0000-0000-000010000000}"/>
    <cellStyle name="Normal 14" xfId="42" xr:uid="{00000000-0005-0000-0000-000011000000}"/>
    <cellStyle name="Normal 14 2" xfId="33" xr:uid="{00000000-0005-0000-0000-000012000000}"/>
    <cellStyle name="Normal 19 2" xfId="45" xr:uid="{00000000-0005-0000-0000-000013000000}"/>
    <cellStyle name="Normal 2" xfId="3" xr:uid="{00000000-0005-0000-0000-000014000000}"/>
    <cellStyle name="Normal 2 2" xfId="19" xr:uid="{00000000-0005-0000-0000-000015000000}"/>
    <cellStyle name="Normal 2 3" xfId="18" xr:uid="{00000000-0005-0000-0000-000016000000}"/>
    <cellStyle name="Normal 2 5" xfId="51" xr:uid="{00000000-0005-0000-0000-000017000000}"/>
    <cellStyle name="Normal 22 2" xfId="22" xr:uid="{00000000-0005-0000-0000-000018000000}"/>
    <cellStyle name="Normal 3" xfId="1" xr:uid="{00000000-0005-0000-0000-000019000000}"/>
    <cellStyle name="Normal 3 2" xfId="20" xr:uid="{00000000-0005-0000-0000-00001A000000}"/>
    <cellStyle name="Normal 3 3" xfId="38" xr:uid="{00000000-0005-0000-0000-00001B000000}"/>
    <cellStyle name="Normal 3 32" xfId="49" xr:uid="{00000000-0005-0000-0000-00001C000000}"/>
    <cellStyle name="Normal 3 4" xfId="48" xr:uid="{00000000-0005-0000-0000-00001D000000}"/>
    <cellStyle name="Normal 4" xfId="4" xr:uid="{00000000-0005-0000-0000-00001E000000}"/>
    <cellStyle name="Normal 4 2" xfId="21" xr:uid="{00000000-0005-0000-0000-00001F000000}"/>
    <cellStyle name="Normal 5" xfId="6" xr:uid="{00000000-0005-0000-0000-000020000000}"/>
    <cellStyle name="Normal 6" xfId="8" xr:uid="{00000000-0005-0000-0000-000021000000}"/>
    <cellStyle name="Normal 69" xfId="34" xr:uid="{00000000-0005-0000-0000-000022000000}"/>
    <cellStyle name="Normal 7" xfId="10" xr:uid="{00000000-0005-0000-0000-000023000000}"/>
    <cellStyle name="Normal 8" xfId="13" xr:uid="{00000000-0005-0000-0000-000024000000}"/>
    <cellStyle name="Normal 8 2" xfId="40" xr:uid="{00000000-0005-0000-0000-000025000000}"/>
    <cellStyle name="Normal 9" xfId="31" xr:uid="{00000000-0005-0000-0000-000026000000}"/>
    <cellStyle name="Normal_3. SIT    EI elektro - DEPADANS" xfId="30" xr:uid="{00000000-0005-0000-0000-000027000000}"/>
    <cellStyle name="Normal_ka_kod" xfId="44" xr:uid="{00000000-0005-0000-0000-000028000000}"/>
    <cellStyle name="Normal_TROSKOVNIK-revizija2" xfId="47" xr:uid="{00000000-0005-0000-0000-000029000000}"/>
    <cellStyle name="Normale 2" xfId="32" xr:uid="{00000000-0005-0000-0000-00002A000000}"/>
    <cellStyle name="Normalno" xfId="0" builtinId="0"/>
    <cellStyle name="Normalno 2" xfId="39" xr:uid="{00000000-0005-0000-0000-00002C000000}"/>
    <cellStyle name="Obično 17" xfId="25" xr:uid="{00000000-0005-0000-0000-00002D000000}"/>
    <cellStyle name="Obično 2" xfId="29" xr:uid="{00000000-0005-0000-0000-00002E000000}"/>
    <cellStyle name="Obično 3" xfId="26" xr:uid="{00000000-0005-0000-0000-00002F000000}"/>
    <cellStyle name="Obično 35" xfId="27" xr:uid="{00000000-0005-0000-0000-000030000000}"/>
    <cellStyle name="Obično 38" xfId="28" xr:uid="{00000000-0005-0000-0000-000031000000}"/>
    <cellStyle name="Postotak" xfId="52" builtinId="5"/>
    <cellStyle name="Stil 1" xfId="50" xr:uid="{00000000-0005-0000-0000-000033000000}"/>
    <cellStyle name="Zarez" xfId="12" builtinId="3"/>
  </cellStyles>
  <dxfs count="1069">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indexed="22"/>
      </font>
    </dxf>
    <dxf>
      <font>
        <condense val="0"/>
        <extend val="0"/>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b val="0"/>
        <condense val="0"/>
        <extend val="0"/>
        <sz val="11"/>
        <color indexed="9"/>
      </font>
    </dxf>
    <dxf>
      <font>
        <condense val="0"/>
        <extend val="0"/>
        <color auto="1"/>
      </font>
    </dxf>
    <dxf>
      <font>
        <condense val="0"/>
        <extend val="0"/>
        <color auto="1"/>
      </font>
    </dxf>
    <dxf>
      <font>
        <condense val="0"/>
        <extend val="0"/>
        <color auto="1"/>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condense val="0"/>
        <extend val="0"/>
        <color auto="1"/>
      </font>
    </dxf>
    <dxf>
      <font>
        <condense val="0"/>
        <extend val="0"/>
        <color auto="1"/>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condense val="0"/>
        <extend val="0"/>
        <color auto="1"/>
      </font>
    </dxf>
    <dxf>
      <font>
        <condense val="0"/>
        <extend val="0"/>
        <color auto="1"/>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condense val="0"/>
        <extend val="0"/>
        <color auto="1"/>
      </font>
    </dxf>
    <dxf>
      <font>
        <condense val="0"/>
        <extend val="0"/>
        <color auto="1"/>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condense val="0"/>
        <extend val="0"/>
        <color auto="1"/>
      </font>
    </dxf>
    <dxf>
      <font>
        <condense val="0"/>
        <extend val="0"/>
        <color auto="1"/>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b val="0"/>
        <condense val="0"/>
        <extend val="0"/>
        <sz val="11"/>
        <color indexed="9"/>
      </font>
    </dxf>
    <dxf>
      <font>
        <condense val="0"/>
        <extend val="0"/>
        <color auto="1"/>
      </font>
    </dxf>
    <dxf>
      <font>
        <condense val="0"/>
        <extend val="0"/>
        <color auto="1"/>
      </font>
    </dxf>
    <dxf>
      <font>
        <condense val="0"/>
        <extend val="0"/>
        <color auto="1"/>
      </font>
    </dxf>
    <dxf>
      <font>
        <condense val="0"/>
        <extend val="0"/>
        <color auto="1"/>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condense val="0"/>
        <extend val="0"/>
        <color auto="1"/>
      </font>
    </dxf>
    <dxf>
      <font>
        <condense val="0"/>
        <extend val="0"/>
        <color auto="1"/>
      </font>
    </dxf>
    <dxf>
      <font>
        <condense val="0"/>
        <extend val="0"/>
        <color auto="1"/>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condense val="0"/>
        <extend val="0"/>
        <color auto="1"/>
      </font>
    </dxf>
    <dxf>
      <font>
        <condense val="0"/>
        <extend val="0"/>
        <color auto="1"/>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3</xdr:col>
      <xdr:colOff>749300</xdr:colOff>
      <xdr:row>3</xdr:row>
      <xdr:rowOff>126135</xdr:rowOff>
    </xdr:to>
    <xdr:pic>
      <xdr:nvPicPr>
        <xdr:cNvPr id="3" name="Picture 2">
          <a:extLst>
            <a:ext uri="{FF2B5EF4-FFF2-40B4-BE49-F238E27FC236}">
              <a16:creationId xmlns:a16="http://schemas.microsoft.com/office/drawing/2014/main" id="{B2C6C25E-79D6-4144-AAAF-70DD4EC9D1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52400"/>
          <a:ext cx="2870200" cy="659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142875</xdr:colOff>
      <xdr:row>3</xdr:row>
      <xdr:rowOff>172396</xdr:rowOff>
    </xdr:to>
    <xdr:pic>
      <xdr:nvPicPr>
        <xdr:cNvPr id="2" name="Picture 1">
          <a:extLst>
            <a:ext uri="{FF2B5EF4-FFF2-40B4-BE49-F238E27FC236}">
              <a16:creationId xmlns:a16="http://schemas.microsoft.com/office/drawing/2014/main" id="{CE028DE2-A455-504D-81BE-C4C27C8549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30200"/>
          <a:ext cx="2263775" cy="5279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142875</xdr:colOff>
      <xdr:row>3</xdr:row>
      <xdr:rowOff>172396</xdr:rowOff>
    </xdr:to>
    <xdr:pic>
      <xdr:nvPicPr>
        <xdr:cNvPr id="2" name="Picture 1">
          <a:extLst>
            <a:ext uri="{FF2B5EF4-FFF2-40B4-BE49-F238E27FC236}">
              <a16:creationId xmlns:a16="http://schemas.microsoft.com/office/drawing/2014/main" id="{C6E64D6B-682E-FF47-8ABD-EAB45D034A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30200"/>
          <a:ext cx="2263775" cy="5279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142875</xdr:colOff>
      <xdr:row>3</xdr:row>
      <xdr:rowOff>172396</xdr:rowOff>
    </xdr:to>
    <xdr:pic>
      <xdr:nvPicPr>
        <xdr:cNvPr id="2" name="Picture 1">
          <a:extLst>
            <a:ext uri="{FF2B5EF4-FFF2-40B4-BE49-F238E27FC236}">
              <a16:creationId xmlns:a16="http://schemas.microsoft.com/office/drawing/2014/main" id="{39B10394-78C6-AE40-ACD9-CFA11810D4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30200"/>
          <a:ext cx="2263775" cy="5279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142875</xdr:colOff>
      <xdr:row>3</xdr:row>
      <xdr:rowOff>172396</xdr:rowOff>
    </xdr:to>
    <xdr:pic>
      <xdr:nvPicPr>
        <xdr:cNvPr id="2" name="Picture 1">
          <a:extLst>
            <a:ext uri="{FF2B5EF4-FFF2-40B4-BE49-F238E27FC236}">
              <a16:creationId xmlns:a16="http://schemas.microsoft.com/office/drawing/2014/main" id="{EB644271-3BD5-614D-9811-5F9B94216F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30200"/>
          <a:ext cx="2263775" cy="52799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vmlDrawing" Target="../drawings/vmlDrawing30.vml"/><Relationship Id="rId1" Type="http://schemas.openxmlformats.org/officeDocument/2006/relationships/printerSettings" Target="../printerSettings/printerSettings32.bin"/><Relationship Id="rId4" Type="http://schemas.openxmlformats.org/officeDocument/2006/relationships/comments" Target="../comments1.x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G54"/>
  <sheetViews>
    <sheetView tabSelected="1" view="pageBreakPreview" zoomScaleNormal="100" zoomScaleSheetLayoutView="100" workbookViewId="0">
      <selection activeCell="AA33" sqref="AA33"/>
    </sheetView>
  </sheetViews>
  <sheetFormatPr defaultColWidth="8.85546875" defaultRowHeight="12.75"/>
  <cols>
    <col min="1" max="1" width="4.42578125" style="24" customWidth="1"/>
    <col min="2" max="2" width="25.28515625" style="24" customWidth="1"/>
    <col min="3" max="3" width="2.42578125" style="24" customWidth="1"/>
    <col min="4" max="4" width="11.7109375" style="24" customWidth="1"/>
    <col min="5" max="5" width="6.140625" style="24" customWidth="1"/>
    <col min="6" max="6" width="9.42578125" style="24" customWidth="1"/>
    <col min="7" max="7" width="36.42578125" style="24" customWidth="1"/>
    <col min="8" max="8" width="9.140625" style="24" customWidth="1"/>
    <col min="9" max="256" width="9.140625" style="24"/>
    <col min="257" max="257" width="4.42578125" style="24" customWidth="1"/>
    <col min="258" max="258" width="14" style="24" customWidth="1"/>
    <col min="259" max="259" width="2.42578125" style="24" customWidth="1"/>
    <col min="260" max="260" width="8" style="24" customWidth="1"/>
    <col min="261" max="261" width="6.140625" style="24" customWidth="1"/>
    <col min="262" max="262" width="9.42578125" style="24" customWidth="1"/>
    <col min="263" max="263" width="36.42578125" style="24" customWidth="1"/>
    <col min="264" max="264" width="9.140625" style="24" customWidth="1"/>
    <col min="265" max="512" width="9.140625" style="24"/>
    <col min="513" max="513" width="4.42578125" style="24" customWidth="1"/>
    <col min="514" max="514" width="14" style="24" customWidth="1"/>
    <col min="515" max="515" width="2.42578125" style="24" customWidth="1"/>
    <col min="516" max="516" width="8" style="24" customWidth="1"/>
    <col min="517" max="517" width="6.140625" style="24" customWidth="1"/>
    <col min="518" max="518" width="9.42578125" style="24" customWidth="1"/>
    <col min="519" max="519" width="36.42578125" style="24" customWidth="1"/>
    <col min="520" max="520" width="9.140625" style="24" customWidth="1"/>
    <col min="521" max="768" width="9.140625" style="24"/>
    <col min="769" max="769" width="4.42578125" style="24" customWidth="1"/>
    <col min="770" max="770" width="14" style="24" customWidth="1"/>
    <col min="771" max="771" width="2.42578125" style="24" customWidth="1"/>
    <col min="772" max="772" width="8" style="24" customWidth="1"/>
    <col min="773" max="773" width="6.140625" style="24" customWidth="1"/>
    <col min="774" max="774" width="9.42578125" style="24" customWidth="1"/>
    <col min="775" max="775" width="36.42578125" style="24" customWidth="1"/>
    <col min="776" max="776" width="9.140625" style="24" customWidth="1"/>
    <col min="777" max="1024" width="9.140625" style="24"/>
    <col min="1025" max="1025" width="4.42578125" style="24" customWidth="1"/>
    <col min="1026" max="1026" width="14" style="24" customWidth="1"/>
    <col min="1027" max="1027" width="2.42578125" style="24" customWidth="1"/>
    <col min="1028" max="1028" width="8" style="24" customWidth="1"/>
    <col min="1029" max="1029" width="6.140625" style="24" customWidth="1"/>
    <col min="1030" max="1030" width="9.42578125" style="24" customWidth="1"/>
    <col min="1031" max="1031" width="36.42578125" style="24" customWidth="1"/>
    <col min="1032" max="1032" width="9.140625" style="24" customWidth="1"/>
    <col min="1033" max="1280" width="9.140625" style="24"/>
    <col min="1281" max="1281" width="4.42578125" style="24" customWidth="1"/>
    <col min="1282" max="1282" width="14" style="24" customWidth="1"/>
    <col min="1283" max="1283" width="2.42578125" style="24" customWidth="1"/>
    <col min="1284" max="1284" width="8" style="24" customWidth="1"/>
    <col min="1285" max="1285" width="6.140625" style="24" customWidth="1"/>
    <col min="1286" max="1286" width="9.42578125" style="24" customWidth="1"/>
    <col min="1287" max="1287" width="36.42578125" style="24" customWidth="1"/>
    <col min="1288" max="1288" width="9.140625" style="24" customWidth="1"/>
    <col min="1289" max="1536" width="9.140625" style="24"/>
    <col min="1537" max="1537" width="4.42578125" style="24" customWidth="1"/>
    <col min="1538" max="1538" width="14" style="24" customWidth="1"/>
    <col min="1539" max="1539" width="2.42578125" style="24" customWidth="1"/>
    <col min="1540" max="1540" width="8" style="24" customWidth="1"/>
    <col min="1541" max="1541" width="6.140625" style="24" customWidth="1"/>
    <col min="1542" max="1542" width="9.42578125" style="24" customWidth="1"/>
    <col min="1543" max="1543" width="36.42578125" style="24" customWidth="1"/>
    <col min="1544" max="1544" width="9.140625" style="24" customWidth="1"/>
    <col min="1545" max="1792" width="9.140625" style="24"/>
    <col min="1793" max="1793" width="4.42578125" style="24" customWidth="1"/>
    <col min="1794" max="1794" width="14" style="24" customWidth="1"/>
    <col min="1795" max="1795" width="2.42578125" style="24" customWidth="1"/>
    <col min="1796" max="1796" width="8" style="24" customWidth="1"/>
    <col min="1797" max="1797" width="6.140625" style="24" customWidth="1"/>
    <col min="1798" max="1798" width="9.42578125" style="24" customWidth="1"/>
    <col min="1799" max="1799" width="36.42578125" style="24" customWidth="1"/>
    <col min="1800" max="1800" width="9.140625" style="24" customWidth="1"/>
    <col min="1801" max="2048" width="9.140625" style="24"/>
    <col min="2049" max="2049" width="4.42578125" style="24" customWidth="1"/>
    <col min="2050" max="2050" width="14" style="24" customWidth="1"/>
    <col min="2051" max="2051" width="2.42578125" style="24" customWidth="1"/>
    <col min="2052" max="2052" width="8" style="24" customWidth="1"/>
    <col min="2053" max="2053" width="6.140625" style="24" customWidth="1"/>
    <col min="2054" max="2054" width="9.42578125" style="24" customWidth="1"/>
    <col min="2055" max="2055" width="36.42578125" style="24" customWidth="1"/>
    <col min="2056" max="2056" width="9.140625" style="24" customWidth="1"/>
    <col min="2057" max="2304" width="9.140625" style="24"/>
    <col min="2305" max="2305" width="4.42578125" style="24" customWidth="1"/>
    <col min="2306" max="2306" width="14" style="24" customWidth="1"/>
    <col min="2307" max="2307" width="2.42578125" style="24" customWidth="1"/>
    <col min="2308" max="2308" width="8" style="24" customWidth="1"/>
    <col min="2309" max="2309" width="6.140625" style="24" customWidth="1"/>
    <col min="2310" max="2310" width="9.42578125" style="24" customWidth="1"/>
    <col min="2311" max="2311" width="36.42578125" style="24" customWidth="1"/>
    <col min="2312" max="2312" width="9.140625" style="24" customWidth="1"/>
    <col min="2313" max="2560" width="9.140625" style="24"/>
    <col min="2561" max="2561" width="4.42578125" style="24" customWidth="1"/>
    <col min="2562" max="2562" width="14" style="24" customWidth="1"/>
    <col min="2563" max="2563" width="2.42578125" style="24" customWidth="1"/>
    <col min="2564" max="2564" width="8" style="24" customWidth="1"/>
    <col min="2565" max="2565" width="6.140625" style="24" customWidth="1"/>
    <col min="2566" max="2566" width="9.42578125" style="24" customWidth="1"/>
    <col min="2567" max="2567" width="36.42578125" style="24" customWidth="1"/>
    <col min="2568" max="2568" width="9.140625" style="24" customWidth="1"/>
    <col min="2569" max="2816" width="9.140625" style="24"/>
    <col min="2817" max="2817" width="4.42578125" style="24" customWidth="1"/>
    <col min="2818" max="2818" width="14" style="24" customWidth="1"/>
    <col min="2819" max="2819" width="2.42578125" style="24" customWidth="1"/>
    <col min="2820" max="2820" width="8" style="24" customWidth="1"/>
    <col min="2821" max="2821" width="6.140625" style="24" customWidth="1"/>
    <col min="2822" max="2822" width="9.42578125" style="24" customWidth="1"/>
    <col min="2823" max="2823" width="36.42578125" style="24" customWidth="1"/>
    <col min="2824" max="2824" width="9.140625" style="24" customWidth="1"/>
    <col min="2825" max="3072" width="9.140625" style="24"/>
    <col min="3073" max="3073" width="4.42578125" style="24" customWidth="1"/>
    <col min="3074" max="3074" width="14" style="24" customWidth="1"/>
    <col min="3075" max="3075" width="2.42578125" style="24" customWidth="1"/>
    <col min="3076" max="3076" width="8" style="24" customWidth="1"/>
    <col min="3077" max="3077" width="6.140625" style="24" customWidth="1"/>
    <col min="3078" max="3078" width="9.42578125" style="24" customWidth="1"/>
    <col min="3079" max="3079" width="36.42578125" style="24" customWidth="1"/>
    <col min="3080" max="3080" width="9.140625" style="24" customWidth="1"/>
    <col min="3081" max="3328" width="9.140625" style="24"/>
    <col min="3329" max="3329" width="4.42578125" style="24" customWidth="1"/>
    <col min="3330" max="3330" width="14" style="24" customWidth="1"/>
    <col min="3331" max="3331" width="2.42578125" style="24" customWidth="1"/>
    <col min="3332" max="3332" width="8" style="24" customWidth="1"/>
    <col min="3333" max="3333" width="6.140625" style="24" customWidth="1"/>
    <col min="3334" max="3334" width="9.42578125" style="24" customWidth="1"/>
    <col min="3335" max="3335" width="36.42578125" style="24" customWidth="1"/>
    <col min="3336" max="3336" width="9.140625" style="24" customWidth="1"/>
    <col min="3337" max="3584" width="9.140625" style="24"/>
    <col min="3585" max="3585" width="4.42578125" style="24" customWidth="1"/>
    <col min="3586" max="3586" width="14" style="24" customWidth="1"/>
    <col min="3587" max="3587" width="2.42578125" style="24" customWidth="1"/>
    <col min="3588" max="3588" width="8" style="24" customWidth="1"/>
    <col min="3589" max="3589" width="6.140625" style="24" customWidth="1"/>
    <col min="3590" max="3590" width="9.42578125" style="24" customWidth="1"/>
    <col min="3591" max="3591" width="36.42578125" style="24" customWidth="1"/>
    <col min="3592" max="3592" width="9.140625" style="24" customWidth="1"/>
    <col min="3593" max="3840" width="9.140625" style="24"/>
    <col min="3841" max="3841" width="4.42578125" style="24" customWidth="1"/>
    <col min="3842" max="3842" width="14" style="24" customWidth="1"/>
    <col min="3843" max="3843" width="2.42578125" style="24" customWidth="1"/>
    <col min="3844" max="3844" width="8" style="24" customWidth="1"/>
    <col min="3845" max="3845" width="6.140625" style="24" customWidth="1"/>
    <col min="3846" max="3846" width="9.42578125" style="24" customWidth="1"/>
    <col min="3847" max="3847" width="36.42578125" style="24" customWidth="1"/>
    <col min="3848" max="3848" width="9.140625" style="24" customWidth="1"/>
    <col min="3849" max="4096" width="9.140625" style="24"/>
    <col min="4097" max="4097" width="4.42578125" style="24" customWidth="1"/>
    <col min="4098" max="4098" width="14" style="24" customWidth="1"/>
    <col min="4099" max="4099" width="2.42578125" style="24" customWidth="1"/>
    <col min="4100" max="4100" width="8" style="24" customWidth="1"/>
    <col min="4101" max="4101" width="6.140625" style="24" customWidth="1"/>
    <col min="4102" max="4102" width="9.42578125" style="24" customWidth="1"/>
    <col min="4103" max="4103" width="36.42578125" style="24" customWidth="1"/>
    <col min="4104" max="4104" width="9.140625" style="24" customWidth="1"/>
    <col min="4105" max="4352" width="9.140625" style="24"/>
    <col min="4353" max="4353" width="4.42578125" style="24" customWidth="1"/>
    <col min="4354" max="4354" width="14" style="24" customWidth="1"/>
    <col min="4355" max="4355" width="2.42578125" style="24" customWidth="1"/>
    <col min="4356" max="4356" width="8" style="24" customWidth="1"/>
    <col min="4357" max="4357" width="6.140625" style="24" customWidth="1"/>
    <col min="4358" max="4358" width="9.42578125" style="24" customWidth="1"/>
    <col min="4359" max="4359" width="36.42578125" style="24" customWidth="1"/>
    <col min="4360" max="4360" width="9.140625" style="24" customWidth="1"/>
    <col min="4361" max="4608" width="9.140625" style="24"/>
    <col min="4609" max="4609" width="4.42578125" style="24" customWidth="1"/>
    <col min="4610" max="4610" width="14" style="24" customWidth="1"/>
    <col min="4611" max="4611" width="2.42578125" style="24" customWidth="1"/>
    <col min="4612" max="4612" width="8" style="24" customWidth="1"/>
    <col min="4613" max="4613" width="6.140625" style="24" customWidth="1"/>
    <col min="4614" max="4614" width="9.42578125" style="24" customWidth="1"/>
    <col min="4615" max="4615" width="36.42578125" style="24" customWidth="1"/>
    <col min="4616" max="4616" width="9.140625" style="24" customWidth="1"/>
    <col min="4617" max="4864" width="9.140625" style="24"/>
    <col min="4865" max="4865" width="4.42578125" style="24" customWidth="1"/>
    <col min="4866" max="4866" width="14" style="24" customWidth="1"/>
    <col min="4867" max="4867" width="2.42578125" style="24" customWidth="1"/>
    <col min="4868" max="4868" width="8" style="24" customWidth="1"/>
    <col min="4869" max="4869" width="6.140625" style="24" customWidth="1"/>
    <col min="4870" max="4870" width="9.42578125" style="24" customWidth="1"/>
    <col min="4871" max="4871" width="36.42578125" style="24" customWidth="1"/>
    <col min="4872" max="4872" width="9.140625" style="24" customWidth="1"/>
    <col min="4873" max="5120" width="9.140625" style="24"/>
    <col min="5121" max="5121" width="4.42578125" style="24" customWidth="1"/>
    <col min="5122" max="5122" width="14" style="24" customWidth="1"/>
    <col min="5123" max="5123" width="2.42578125" style="24" customWidth="1"/>
    <col min="5124" max="5124" width="8" style="24" customWidth="1"/>
    <col min="5125" max="5125" width="6.140625" style="24" customWidth="1"/>
    <col min="5126" max="5126" width="9.42578125" style="24" customWidth="1"/>
    <col min="5127" max="5127" width="36.42578125" style="24" customWidth="1"/>
    <col min="5128" max="5128" width="9.140625" style="24" customWidth="1"/>
    <col min="5129" max="5376" width="9.140625" style="24"/>
    <col min="5377" max="5377" width="4.42578125" style="24" customWidth="1"/>
    <col min="5378" max="5378" width="14" style="24" customWidth="1"/>
    <col min="5379" max="5379" width="2.42578125" style="24" customWidth="1"/>
    <col min="5380" max="5380" width="8" style="24" customWidth="1"/>
    <col min="5381" max="5381" width="6.140625" style="24" customWidth="1"/>
    <col min="5382" max="5382" width="9.42578125" style="24" customWidth="1"/>
    <col min="5383" max="5383" width="36.42578125" style="24" customWidth="1"/>
    <col min="5384" max="5384" width="9.140625" style="24" customWidth="1"/>
    <col min="5385" max="5632" width="9.140625" style="24"/>
    <col min="5633" max="5633" width="4.42578125" style="24" customWidth="1"/>
    <col min="5634" max="5634" width="14" style="24" customWidth="1"/>
    <col min="5635" max="5635" width="2.42578125" style="24" customWidth="1"/>
    <col min="5636" max="5636" width="8" style="24" customWidth="1"/>
    <col min="5637" max="5637" width="6.140625" style="24" customWidth="1"/>
    <col min="5638" max="5638" width="9.42578125" style="24" customWidth="1"/>
    <col min="5639" max="5639" width="36.42578125" style="24" customWidth="1"/>
    <col min="5640" max="5640" width="9.140625" style="24" customWidth="1"/>
    <col min="5641" max="5888" width="9.140625" style="24"/>
    <col min="5889" max="5889" width="4.42578125" style="24" customWidth="1"/>
    <col min="5890" max="5890" width="14" style="24" customWidth="1"/>
    <col min="5891" max="5891" width="2.42578125" style="24" customWidth="1"/>
    <col min="5892" max="5892" width="8" style="24" customWidth="1"/>
    <col min="5893" max="5893" width="6.140625" style="24" customWidth="1"/>
    <col min="5894" max="5894" width="9.42578125" style="24" customWidth="1"/>
    <col min="5895" max="5895" width="36.42578125" style="24" customWidth="1"/>
    <col min="5896" max="5896" width="9.140625" style="24" customWidth="1"/>
    <col min="5897" max="6144" width="9.140625" style="24"/>
    <col min="6145" max="6145" width="4.42578125" style="24" customWidth="1"/>
    <col min="6146" max="6146" width="14" style="24" customWidth="1"/>
    <col min="6147" max="6147" width="2.42578125" style="24" customWidth="1"/>
    <col min="6148" max="6148" width="8" style="24" customWidth="1"/>
    <col min="6149" max="6149" width="6.140625" style="24" customWidth="1"/>
    <col min="6150" max="6150" width="9.42578125" style="24" customWidth="1"/>
    <col min="6151" max="6151" width="36.42578125" style="24" customWidth="1"/>
    <col min="6152" max="6152" width="9.140625" style="24" customWidth="1"/>
    <col min="6153" max="6400" width="9.140625" style="24"/>
    <col min="6401" max="6401" width="4.42578125" style="24" customWidth="1"/>
    <col min="6402" max="6402" width="14" style="24" customWidth="1"/>
    <col min="6403" max="6403" width="2.42578125" style="24" customWidth="1"/>
    <col min="6404" max="6404" width="8" style="24" customWidth="1"/>
    <col min="6405" max="6405" width="6.140625" style="24" customWidth="1"/>
    <col min="6406" max="6406" width="9.42578125" style="24" customWidth="1"/>
    <col min="6407" max="6407" width="36.42578125" style="24" customWidth="1"/>
    <col min="6408" max="6408" width="9.140625" style="24" customWidth="1"/>
    <col min="6409" max="6656" width="9.140625" style="24"/>
    <col min="6657" max="6657" width="4.42578125" style="24" customWidth="1"/>
    <col min="6658" max="6658" width="14" style="24" customWidth="1"/>
    <col min="6659" max="6659" width="2.42578125" style="24" customWidth="1"/>
    <col min="6660" max="6660" width="8" style="24" customWidth="1"/>
    <col min="6661" max="6661" width="6.140625" style="24" customWidth="1"/>
    <col min="6662" max="6662" width="9.42578125" style="24" customWidth="1"/>
    <col min="6663" max="6663" width="36.42578125" style="24" customWidth="1"/>
    <col min="6664" max="6664" width="9.140625" style="24" customWidth="1"/>
    <col min="6665" max="6912" width="9.140625" style="24"/>
    <col min="6913" max="6913" width="4.42578125" style="24" customWidth="1"/>
    <col min="6914" max="6914" width="14" style="24" customWidth="1"/>
    <col min="6915" max="6915" width="2.42578125" style="24" customWidth="1"/>
    <col min="6916" max="6916" width="8" style="24" customWidth="1"/>
    <col min="6917" max="6917" width="6.140625" style="24" customWidth="1"/>
    <col min="6918" max="6918" width="9.42578125" style="24" customWidth="1"/>
    <col min="6919" max="6919" width="36.42578125" style="24" customWidth="1"/>
    <col min="6920" max="6920" width="9.140625" style="24" customWidth="1"/>
    <col min="6921" max="7168" width="9.140625" style="24"/>
    <col min="7169" max="7169" width="4.42578125" style="24" customWidth="1"/>
    <col min="7170" max="7170" width="14" style="24" customWidth="1"/>
    <col min="7171" max="7171" width="2.42578125" style="24" customWidth="1"/>
    <col min="7172" max="7172" width="8" style="24" customWidth="1"/>
    <col min="7173" max="7173" width="6.140625" style="24" customWidth="1"/>
    <col min="7174" max="7174" width="9.42578125" style="24" customWidth="1"/>
    <col min="7175" max="7175" width="36.42578125" style="24" customWidth="1"/>
    <col min="7176" max="7176" width="9.140625" style="24" customWidth="1"/>
    <col min="7177" max="7424" width="9.140625" style="24"/>
    <col min="7425" max="7425" width="4.42578125" style="24" customWidth="1"/>
    <col min="7426" max="7426" width="14" style="24" customWidth="1"/>
    <col min="7427" max="7427" width="2.42578125" style="24" customWidth="1"/>
    <col min="7428" max="7428" width="8" style="24" customWidth="1"/>
    <col min="7429" max="7429" width="6.140625" style="24" customWidth="1"/>
    <col min="7430" max="7430" width="9.42578125" style="24" customWidth="1"/>
    <col min="7431" max="7431" width="36.42578125" style="24" customWidth="1"/>
    <col min="7432" max="7432" width="9.140625" style="24" customWidth="1"/>
    <col min="7433" max="7680" width="9.140625" style="24"/>
    <col min="7681" max="7681" width="4.42578125" style="24" customWidth="1"/>
    <col min="7682" max="7682" width="14" style="24" customWidth="1"/>
    <col min="7683" max="7683" width="2.42578125" style="24" customWidth="1"/>
    <col min="7684" max="7684" width="8" style="24" customWidth="1"/>
    <col min="7685" max="7685" width="6.140625" style="24" customWidth="1"/>
    <col min="7686" max="7686" width="9.42578125" style="24" customWidth="1"/>
    <col min="7687" max="7687" width="36.42578125" style="24" customWidth="1"/>
    <col min="7688" max="7688" width="9.140625" style="24" customWidth="1"/>
    <col min="7689" max="7936" width="9.140625" style="24"/>
    <col min="7937" max="7937" width="4.42578125" style="24" customWidth="1"/>
    <col min="7938" max="7938" width="14" style="24" customWidth="1"/>
    <col min="7939" max="7939" width="2.42578125" style="24" customWidth="1"/>
    <col min="7940" max="7940" width="8" style="24" customWidth="1"/>
    <col min="7941" max="7941" width="6.140625" style="24" customWidth="1"/>
    <col min="7942" max="7942" width="9.42578125" style="24" customWidth="1"/>
    <col min="7943" max="7943" width="36.42578125" style="24" customWidth="1"/>
    <col min="7944" max="7944" width="9.140625" style="24" customWidth="1"/>
    <col min="7945" max="8192" width="9.140625" style="24"/>
    <col min="8193" max="8193" width="4.42578125" style="24" customWidth="1"/>
    <col min="8194" max="8194" width="14" style="24" customWidth="1"/>
    <col min="8195" max="8195" width="2.42578125" style="24" customWidth="1"/>
    <col min="8196" max="8196" width="8" style="24" customWidth="1"/>
    <col min="8197" max="8197" width="6.140625" style="24" customWidth="1"/>
    <col min="8198" max="8198" width="9.42578125" style="24" customWidth="1"/>
    <col min="8199" max="8199" width="36.42578125" style="24" customWidth="1"/>
    <col min="8200" max="8200" width="9.140625" style="24" customWidth="1"/>
    <col min="8201" max="8448" width="9.140625" style="24"/>
    <col min="8449" max="8449" width="4.42578125" style="24" customWidth="1"/>
    <col min="8450" max="8450" width="14" style="24" customWidth="1"/>
    <col min="8451" max="8451" width="2.42578125" style="24" customWidth="1"/>
    <col min="8452" max="8452" width="8" style="24" customWidth="1"/>
    <col min="8453" max="8453" width="6.140625" style="24" customWidth="1"/>
    <col min="8454" max="8454" width="9.42578125" style="24" customWidth="1"/>
    <col min="8455" max="8455" width="36.42578125" style="24" customWidth="1"/>
    <col min="8456" max="8456" width="9.140625" style="24" customWidth="1"/>
    <col min="8457" max="8704" width="9.140625" style="24"/>
    <col min="8705" max="8705" width="4.42578125" style="24" customWidth="1"/>
    <col min="8706" max="8706" width="14" style="24" customWidth="1"/>
    <col min="8707" max="8707" width="2.42578125" style="24" customWidth="1"/>
    <col min="8708" max="8708" width="8" style="24" customWidth="1"/>
    <col min="8709" max="8709" width="6.140625" style="24" customWidth="1"/>
    <col min="8710" max="8710" width="9.42578125" style="24" customWidth="1"/>
    <col min="8711" max="8711" width="36.42578125" style="24" customWidth="1"/>
    <col min="8712" max="8712" width="9.140625" style="24" customWidth="1"/>
    <col min="8713" max="8960" width="9.140625" style="24"/>
    <col min="8961" max="8961" width="4.42578125" style="24" customWidth="1"/>
    <col min="8962" max="8962" width="14" style="24" customWidth="1"/>
    <col min="8963" max="8963" width="2.42578125" style="24" customWidth="1"/>
    <col min="8964" max="8964" width="8" style="24" customWidth="1"/>
    <col min="8965" max="8965" width="6.140625" style="24" customWidth="1"/>
    <col min="8966" max="8966" width="9.42578125" style="24" customWidth="1"/>
    <col min="8967" max="8967" width="36.42578125" style="24" customWidth="1"/>
    <col min="8968" max="8968" width="9.140625" style="24" customWidth="1"/>
    <col min="8969" max="9216" width="9.140625" style="24"/>
    <col min="9217" max="9217" width="4.42578125" style="24" customWidth="1"/>
    <col min="9218" max="9218" width="14" style="24" customWidth="1"/>
    <col min="9219" max="9219" width="2.42578125" style="24" customWidth="1"/>
    <col min="9220" max="9220" width="8" style="24" customWidth="1"/>
    <col min="9221" max="9221" width="6.140625" style="24" customWidth="1"/>
    <col min="9222" max="9222" width="9.42578125" style="24" customWidth="1"/>
    <col min="9223" max="9223" width="36.42578125" style="24" customWidth="1"/>
    <col min="9224" max="9224" width="9.140625" style="24" customWidth="1"/>
    <col min="9225" max="9472" width="9.140625" style="24"/>
    <col min="9473" max="9473" width="4.42578125" style="24" customWidth="1"/>
    <col min="9474" max="9474" width="14" style="24" customWidth="1"/>
    <col min="9475" max="9475" width="2.42578125" style="24" customWidth="1"/>
    <col min="9476" max="9476" width="8" style="24" customWidth="1"/>
    <col min="9477" max="9477" width="6.140625" style="24" customWidth="1"/>
    <col min="9478" max="9478" width="9.42578125" style="24" customWidth="1"/>
    <col min="9479" max="9479" width="36.42578125" style="24" customWidth="1"/>
    <col min="9480" max="9480" width="9.140625" style="24" customWidth="1"/>
    <col min="9481" max="9728" width="9.140625" style="24"/>
    <col min="9729" max="9729" width="4.42578125" style="24" customWidth="1"/>
    <col min="9730" max="9730" width="14" style="24" customWidth="1"/>
    <col min="9731" max="9731" width="2.42578125" style="24" customWidth="1"/>
    <col min="9732" max="9732" width="8" style="24" customWidth="1"/>
    <col min="9733" max="9733" width="6.140625" style="24" customWidth="1"/>
    <col min="9734" max="9734" width="9.42578125" style="24" customWidth="1"/>
    <col min="9735" max="9735" width="36.42578125" style="24" customWidth="1"/>
    <col min="9736" max="9736" width="9.140625" style="24" customWidth="1"/>
    <col min="9737" max="9984" width="9.140625" style="24"/>
    <col min="9985" max="9985" width="4.42578125" style="24" customWidth="1"/>
    <col min="9986" max="9986" width="14" style="24" customWidth="1"/>
    <col min="9987" max="9987" width="2.42578125" style="24" customWidth="1"/>
    <col min="9988" max="9988" width="8" style="24" customWidth="1"/>
    <col min="9989" max="9989" width="6.140625" style="24" customWidth="1"/>
    <col min="9990" max="9990" width="9.42578125" style="24" customWidth="1"/>
    <col min="9991" max="9991" width="36.42578125" style="24" customWidth="1"/>
    <col min="9992" max="9992" width="9.140625" style="24" customWidth="1"/>
    <col min="9993" max="10240" width="9.140625" style="24"/>
    <col min="10241" max="10241" width="4.42578125" style="24" customWidth="1"/>
    <col min="10242" max="10242" width="14" style="24" customWidth="1"/>
    <col min="10243" max="10243" width="2.42578125" style="24" customWidth="1"/>
    <col min="10244" max="10244" width="8" style="24" customWidth="1"/>
    <col min="10245" max="10245" width="6.140625" style="24" customWidth="1"/>
    <col min="10246" max="10246" width="9.42578125" style="24" customWidth="1"/>
    <col min="10247" max="10247" width="36.42578125" style="24" customWidth="1"/>
    <col min="10248" max="10248" width="9.140625" style="24" customWidth="1"/>
    <col min="10249" max="10496" width="9.140625" style="24"/>
    <col min="10497" max="10497" width="4.42578125" style="24" customWidth="1"/>
    <col min="10498" max="10498" width="14" style="24" customWidth="1"/>
    <col min="10499" max="10499" width="2.42578125" style="24" customWidth="1"/>
    <col min="10500" max="10500" width="8" style="24" customWidth="1"/>
    <col min="10501" max="10501" width="6.140625" style="24" customWidth="1"/>
    <col min="10502" max="10502" width="9.42578125" style="24" customWidth="1"/>
    <col min="10503" max="10503" width="36.42578125" style="24" customWidth="1"/>
    <col min="10504" max="10504" width="9.140625" style="24" customWidth="1"/>
    <col min="10505" max="10752" width="9.140625" style="24"/>
    <col min="10753" max="10753" width="4.42578125" style="24" customWidth="1"/>
    <col min="10754" max="10754" width="14" style="24" customWidth="1"/>
    <col min="10755" max="10755" width="2.42578125" style="24" customWidth="1"/>
    <col min="10756" max="10756" width="8" style="24" customWidth="1"/>
    <col min="10757" max="10757" width="6.140625" style="24" customWidth="1"/>
    <col min="10758" max="10758" width="9.42578125" style="24" customWidth="1"/>
    <col min="10759" max="10759" width="36.42578125" style="24" customWidth="1"/>
    <col min="10760" max="10760" width="9.140625" style="24" customWidth="1"/>
    <col min="10761" max="11008" width="9.140625" style="24"/>
    <col min="11009" max="11009" width="4.42578125" style="24" customWidth="1"/>
    <col min="11010" max="11010" width="14" style="24" customWidth="1"/>
    <col min="11011" max="11011" width="2.42578125" style="24" customWidth="1"/>
    <col min="11012" max="11012" width="8" style="24" customWidth="1"/>
    <col min="11013" max="11013" width="6.140625" style="24" customWidth="1"/>
    <col min="11014" max="11014" width="9.42578125" style="24" customWidth="1"/>
    <col min="11015" max="11015" width="36.42578125" style="24" customWidth="1"/>
    <col min="11016" max="11016" width="9.140625" style="24" customWidth="1"/>
    <col min="11017" max="11264" width="9.140625" style="24"/>
    <col min="11265" max="11265" width="4.42578125" style="24" customWidth="1"/>
    <col min="11266" max="11266" width="14" style="24" customWidth="1"/>
    <col min="11267" max="11267" width="2.42578125" style="24" customWidth="1"/>
    <col min="11268" max="11268" width="8" style="24" customWidth="1"/>
    <col min="11269" max="11269" width="6.140625" style="24" customWidth="1"/>
    <col min="11270" max="11270" width="9.42578125" style="24" customWidth="1"/>
    <col min="11271" max="11271" width="36.42578125" style="24" customWidth="1"/>
    <col min="11272" max="11272" width="9.140625" style="24" customWidth="1"/>
    <col min="11273" max="11520" width="9.140625" style="24"/>
    <col min="11521" max="11521" width="4.42578125" style="24" customWidth="1"/>
    <col min="11522" max="11522" width="14" style="24" customWidth="1"/>
    <col min="11523" max="11523" width="2.42578125" style="24" customWidth="1"/>
    <col min="11524" max="11524" width="8" style="24" customWidth="1"/>
    <col min="11525" max="11525" width="6.140625" style="24" customWidth="1"/>
    <col min="11526" max="11526" width="9.42578125" style="24" customWidth="1"/>
    <col min="11527" max="11527" width="36.42578125" style="24" customWidth="1"/>
    <col min="11528" max="11528" width="9.140625" style="24" customWidth="1"/>
    <col min="11529" max="11776" width="9.140625" style="24"/>
    <col min="11777" max="11777" width="4.42578125" style="24" customWidth="1"/>
    <col min="11778" max="11778" width="14" style="24" customWidth="1"/>
    <col min="11779" max="11779" width="2.42578125" style="24" customWidth="1"/>
    <col min="11780" max="11780" width="8" style="24" customWidth="1"/>
    <col min="11781" max="11781" width="6.140625" style="24" customWidth="1"/>
    <col min="11782" max="11782" width="9.42578125" style="24" customWidth="1"/>
    <col min="11783" max="11783" width="36.42578125" style="24" customWidth="1"/>
    <col min="11784" max="11784" width="9.140625" style="24" customWidth="1"/>
    <col min="11785" max="12032" width="9.140625" style="24"/>
    <col min="12033" max="12033" width="4.42578125" style="24" customWidth="1"/>
    <col min="12034" max="12034" width="14" style="24" customWidth="1"/>
    <col min="12035" max="12035" width="2.42578125" style="24" customWidth="1"/>
    <col min="12036" max="12036" width="8" style="24" customWidth="1"/>
    <col min="12037" max="12037" width="6.140625" style="24" customWidth="1"/>
    <col min="12038" max="12038" width="9.42578125" style="24" customWidth="1"/>
    <col min="12039" max="12039" width="36.42578125" style="24" customWidth="1"/>
    <col min="12040" max="12040" width="9.140625" style="24" customWidth="1"/>
    <col min="12041" max="12288" width="9.140625" style="24"/>
    <col min="12289" max="12289" width="4.42578125" style="24" customWidth="1"/>
    <col min="12290" max="12290" width="14" style="24" customWidth="1"/>
    <col min="12291" max="12291" width="2.42578125" style="24" customWidth="1"/>
    <col min="12292" max="12292" width="8" style="24" customWidth="1"/>
    <col min="12293" max="12293" width="6.140625" style="24" customWidth="1"/>
    <col min="12294" max="12294" width="9.42578125" style="24" customWidth="1"/>
    <col min="12295" max="12295" width="36.42578125" style="24" customWidth="1"/>
    <col min="12296" max="12296" width="9.140625" style="24" customWidth="1"/>
    <col min="12297" max="12544" width="9.140625" style="24"/>
    <col min="12545" max="12545" width="4.42578125" style="24" customWidth="1"/>
    <col min="12546" max="12546" width="14" style="24" customWidth="1"/>
    <col min="12547" max="12547" width="2.42578125" style="24" customWidth="1"/>
    <col min="12548" max="12548" width="8" style="24" customWidth="1"/>
    <col min="12549" max="12549" width="6.140625" style="24" customWidth="1"/>
    <col min="12550" max="12550" width="9.42578125" style="24" customWidth="1"/>
    <col min="12551" max="12551" width="36.42578125" style="24" customWidth="1"/>
    <col min="12552" max="12552" width="9.140625" style="24" customWidth="1"/>
    <col min="12553" max="12800" width="9.140625" style="24"/>
    <col min="12801" max="12801" width="4.42578125" style="24" customWidth="1"/>
    <col min="12802" max="12802" width="14" style="24" customWidth="1"/>
    <col min="12803" max="12803" width="2.42578125" style="24" customWidth="1"/>
    <col min="12804" max="12804" width="8" style="24" customWidth="1"/>
    <col min="12805" max="12805" width="6.140625" style="24" customWidth="1"/>
    <col min="12806" max="12806" width="9.42578125" style="24" customWidth="1"/>
    <col min="12807" max="12807" width="36.42578125" style="24" customWidth="1"/>
    <col min="12808" max="12808" width="9.140625" style="24" customWidth="1"/>
    <col min="12809" max="13056" width="9.140625" style="24"/>
    <col min="13057" max="13057" width="4.42578125" style="24" customWidth="1"/>
    <col min="13058" max="13058" width="14" style="24" customWidth="1"/>
    <col min="13059" max="13059" width="2.42578125" style="24" customWidth="1"/>
    <col min="13060" max="13060" width="8" style="24" customWidth="1"/>
    <col min="13061" max="13061" width="6.140625" style="24" customWidth="1"/>
    <col min="13062" max="13062" width="9.42578125" style="24" customWidth="1"/>
    <col min="13063" max="13063" width="36.42578125" style="24" customWidth="1"/>
    <col min="13064" max="13064" width="9.140625" style="24" customWidth="1"/>
    <col min="13065" max="13312" width="9.140625" style="24"/>
    <col min="13313" max="13313" width="4.42578125" style="24" customWidth="1"/>
    <col min="13314" max="13314" width="14" style="24" customWidth="1"/>
    <col min="13315" max="13315" width="2.42578125" style="24" customWidth="1"/>
    <col min="13316" max="13316" width="8" style="24" customWidth="1"/>
    <col min="13317" max="13317" width="6.140625" style="24" customWidth="1"/>
    <col min="13318" max="13318" width="9.42578125" style="24" customWidth="1"/>
    <col min="13319" max="13319" width="36.42578125" style="24" customWidth="1"/>
    <col min="13320" max="13320" width="9.140625" style="24" customWidth="1"/>
    <col min="13321" max="13568" width="9.140625" style="24"/>
    <col min="13569" max="13569" width="4.42578125" style="24" customWidth="1"/>
    <col min="13570" max="13570" width="14" style="24" customWidth="1"/>
    <col min="13571" max="13571" width="2.42578125" style="24" customWidth="1"/>
    <col min="13572" max="13572" width="8" style="24" customWidth="1"/>
    <col min="13573" max="13573" width="6.140625" style="24" customWidth="1"/>
    <col min="13574" max="13574" width="9.42578125" style="24" customWidth="1"/>
    <col min="13575" max="13575" width="36.42578125" style="24" customWidth="1"/>
    <col min="13576" max="13576" width="9.140625" style="24" customWidth="1"/>
    <col min="13577" max="13824" width="9.140625" style="24"/>
    <col min="13825" max="13825" width="4.42578125" style="24" customWidth="1"/>
    <col min="13826" max="13826" width="14" style="24" customWidth="1"/>
    <col min="13827" max="13827" width="2.42578125" style="24" customWidth="1"/>
    <col min="13828" max="13828" width="8" style="24" customWidth="1"/>
    <col min="13829" max="13829" width="6.140625" style="24" customWidth="1"/>
    <col min="13830" max="13830" width="9.42578125" style="24" customWidth="1"/>
    <col min="13831" max="13831" width="36.42578125" style="24" customWidth="1"/>
    <col min="13832" max="13832" width="9.140625" style="24" customWidth="1"/>
    <col min="13833" max="14080" width="9.140625" style="24"/>
    <col min="14081" max="14081" width="4.42578125" style="24" customWidth="1"/>
    <col min="14082" max="14082" width="14" style="24" customWidth="1"/>
    <col min="14083" max="14083" width="2.42578125" style="24" customWidth="1"/>
    <col min="14084" max="14084" width="8" style="24" customWidth="1"/>
    <col min="14085" max="14085" width="6.140625" style="24" customWidth="1"/>
    <col min="14086" max="14086" width="9.42578125" style="24" customWidth="1"/>
    <col min="14087" max="14087" width="36.42578125" style="24" customWidth="1"/>
    <col min="14088" max="14088" width="9.140625" style="24" customWidth="1"/>
    <col min="14089" max="14336" width="9.140625" style="24"/>
    <col min="14337" max="14337" width="4.42578125" style="24" customWidth="1"/>
    <col min="14338" max="14338" width="14" style="24" customWidth="1"/>
    <col min="14339" max="14339" width="2.42578125" style="24" customWidth="1"/>
    <col min="14340" max="14340" width="8" style="24" customWidth="1"/>
    <col min="14341" max="14341" width="6.140625" style="24" customWidth="1"/>
    <col min="14342" max="14342" width="9.42578125" style="24" customWidth="1"/>
    <col min="14343" max="14343" width="36.42578125" style="24" customWidth="1"/>
    <col min="14344" max="14344" width="9.140625" style="24" customWidth="1"/>
    <col min="14345" max="14592" width="9.140625" style="24"/>
    <col min="14593" max="14593" width="4.42578125" style="24" customWidth="1"/>
    <col min="14594" max="14594" width="14" style="24" customWidth="1"/>
    <col min="14595" max="14595" width="2.42578125" style="24" customWidth="1"/>
    <col min="14596" max="14596" width="8" style="24" customWidth="1"/>
    <col min="14597" max="14597" width="6.140625" style="24" customWidth="1"/>
    <col min="14598" max="14598" width="9.42578125" style="24" customWidth="1"/>
    <col min="14599" max="14599" width="36.42578125" style="24" customWidth="1"/>
    <col min="14600" max="14600" width="9.140625" style="24" customWidth="1"/>
    <col min="14601" max="14848" width="9.140625" style="24"/>
    <col min="14849" max="14849" width="4.42578125" style="24" customWidth="1"/>
    <col min="14850" max="14850" width="14" style="24" customWidth="1"/>
    <col min="14851" max="14851" width="2.42578125" style="24" customWidth="1"/>
    <col min="14852" max="14852" width="8" style="24" customWidth="1"/>
    <col min="14853" max="14853" width="6.140625" style="24" customWidth="1"/>
    <col min="14854" max="14854" width="9.42578125" style="24" customWidth="1"/>
    <col min="14855" max="14855" width="36.42578125" style="24" customWidth="1"/>
    <col min="14856" max="14856" width="9.140625" style="24" customWidth="1"/>
    <col min="14857" max="15104" width="9.140625" style="24"/>
    <col min="15105" max="15105" width="4.42578125" style="24" customWidth="1"/>
    <col min="15106" max="15106" width="14" style="24" customWidth="1"/>
    <col min="15107" max="15107" width="2.42578125" style="24" customWidth="1"/>
    <col min="15108" max="15108" width="8" style="24" customWidth="1"/>
    <col min="15109" max="15109" width="6.140625" style="24" customWidth="1"/>
    <col min="15110" max="15110" width="9.42578125" style="24" customWidth="1"/>
    <col min="15111" max="15111" width="36.42578125" style="24" customWidth="1"/>
    <col min="15112" max="15112" width="9.140625" style="24" customWidth="1"/>
    <col min="15113" max="15360" width="9.140625" style="24"/>
    <col min="15361" max="15361" width="4.42578125" style="24" customWidth="1"/>
    <col min="15362" max="15362" width="14" style="24" customWidth="1"/>
    <col min="15363" max="15363" width="2.42578125" style="24" customWidth="1"/>
    <col min="15364" max="15364" width="8" style="24" customWidth="1"/>
    <col min="15365" max="15365" width="6.140625" style="24" customWidth="1"/>
    <col min="15366" max="15366" width="9.42578125" style="24" customWidth="1"/>
    <col min="15367" max="15367" width="36.42578125" style="24" customWidth="1"/>
    <col min="15368" max="15368" width="9.140625" style="24" customWidth="1"/>
    <col min="15369" max="15616" width="9.140625" style="24"/>
    <col min="15617" max="15617" width="4.42578125" style="24" customWidth="1"/>
    <col min="15618" max="15618" width="14" style="24" customWidth="1"/>
    <col min="15619" max="15619" width="2.42578125" style="24" customWidth="1"/>
    <col min="15620" max="15620" width="8" style="24" customWidth="1"/>
    <col min="15621" max="15621" width="6.140625" style="24" customWidth="1"/>
    <col min="15622" max="15622" width="9.42578125" style="24" customWidth="1"/>
    <col min="15623" max="15623" width="36.42578125" style="24" customWidth="1"/>
    <col min="15624" max="15624" width="9.140625" style="24" customWidth="1"/>
    <col min="15625" max="15872" width="9.140625" style="24"/>
    <col min="15873" max="15873" width="4.42578125" style="24" customWidth="1"/>
    <col min="15874" max="15874" width="14" style="24" customWidth="1"/>
    <col min="15875" max="15875" width="2.42578125" style="24" customWidth="1"/>
    <col min="15876" max="15876" width="8" style="24" customWidth="1"/>
    <col min="15877" max="15877" width="6.140625" style="24" customWidth="1"/>
    <col min="15878" max="15878" width="9.42578125" style="24" customWidth="1"/>
    <col min="15879" max="15879" width="36.42578125" style="24" customWidth="1"/>
    <col min="15880" max="15880" width="9.140625" style="24" customWidth="1"/>
    <col min="15881" max="16128" width="9.140625" style="24"/>
    <col min="16129" max="16129" width="4.42578125" style="24" customWidth="1"/>
    <col min="16130" max="16130" width="14" style="24" customWidth="1"/>
    <col min="16131" max="16131" width="2.42578125" style="24" customWidth="1"/>
    <col min="16132" max="16132" width="8" style="24" customWidth="1"/>
    <col min="16133" max="16133" width="6.140625" style="24" customWidth="1"/>
    <col min="16134" max="16134" width="9.42578125" style="24" customWidth="1"/>
    <col min="16135" max="16135" width="36.42578125" style="24" customWidth="1"/>
    <col min="16136" max="16136" width="9.140625" style="24" customWidth="1"/>
    <col min="16137" max="16384" width="9.140625" style="24"/>
  </cols>
  <sheetData>
    <row r="1" spans="1:7" s="164" customFormat="1" ht="15">
      <c r="C1" s="179"/>
    </row>
    <row r="2" spans="1:7" s="164" customFormat="1" ht="15">
      <c r="C2" s="179"/>
    </row>
    <row r="3" spans="1:7" s="164" customFormat="1" ht="15.75">
      <c r="A3" s="159"/>
      <c r="B3" s="160"/>
      <c r="C3" s="39"/>
      <c r="D3" s="161"/>
      <c r="E3" s="162"/>
      <c r="F3" s="162"/>
      <c r="G3" s="163"/>
    </row>
    <row r="4" spans="1:7" s="164" customFormat="1" ht="15.75">
      <c r="A4" s="159"/>
      <c r="B4" s="25"/>
      <c r="C4" s="39"/>
      <c r="D4" s="161"/>
      <c r="E4" s="162"/>
      <c r="F4" s="162"/>
      <c r="G4" s="163"/>
    </row>
    <row r="5" spans="1:7" s="164" customFormat="1" ht="15.75">
      <c r="A5" s="159"/>
      <c r="B5" s="165"/>
      <c r="C5" s="39"/>
      <c r="D5" s="161"/>
      <c r="E5" s="162"/>
      <c r="F5" s="162"/>
      <c r="G5" s="163"/>
    </row>
    <row r="6" spans="1:7" s="164" customFormat="1" ht="30">
      <c r="A6" s="159"/>
      <c r="B6" s="155" t="s">
        <v>88</v>
      </c>
      <c r="C6" s="39"/>
      <c r="D6" s="166"/>
      <c r="E6" s="166"/>
      <c r="F6" s="167"/>
      <c r="G6" s="166"/>
    </row>
    <row r="7" spans="1:7" s="164" customFormat="1" ht="15.75">
      <c r="A7" s="159"/>
      <c r="B7" s="165"/>
      <c r="C7" s="39"/>
      <c r="D7" s="161"/>
      <c r="E7" s="162"/>
      <c r="F7" s="162"/>
      <c r="G7" s="163"/>
    </row>
    <row r="8" spans="1:7" s="164" customFormat="1" ht="30">
      <c r="A8" s="159"/>
      <c r="B8" s="155" t="s">
        <v>88</v>
      </c>
      <c r="C8" s="39"/>
      <c r="D8" s="166"/>
      <c r="E8" s="166"/>
      <c r="F8" s="167"/>
      <c r="G8" s="166"/>
    </row>
    <row r="9" spans="1:7" s="164" customFormat="1" ht="15.75">
      <c r="A9" s="159"/>
      <c r="B9" s="165"/>
      <c r="C9" s="39"/>
      <c r="D9" s="161"/>
      <c r="E9" s="162"/>
      <c r="F9" s="162"/>
      <c r="G9" s="163"/>
    </row>
    <row r="10" spans="1:7" s="164" customFormat="1" ht="15.75">
      <c r="A10" s="159"/>
      <c r="B10" s="165"/>
      <c r="C10" s="39"/>
      <c r="D10" s="161"/>
      <c r="E10" s="162"/>
      <c r="F10" s="162"/>
      <c r="G10" s="163"/>
    </row>
    <row r="11" spans="1:7" s="164" customFormat="1" ht="30">
      <c r="A11" s="159"/>
      <c r="B11" s="155" t="s">
        <v>88</v>
      </c>
      <c r="C11" s="39"/>
      <c r="D11" s="166"/>
      <c r="E11" s="166"/>
      <c r="F11" s="167"/>
      <c r="G11" s="166"/>
    </row>
    <row r="12" spans="1:7" s="164" customFormat="1" ht="15.75">
      <c r="A12" s="159"/>
      <c r="B12" s="165"/>
      <c r="C12" s="39"/>
      <c r="D12" s="161"/>
      <c r="E12" s="162"/>
      <c r="F12" s="162"/>
      <c r="G12" s="163"/>
    </row>
    <row r="13" spans="1:7" s="164" customFormat="1" ht="30">
      <c r="A13" s="159"/>
      <c r="B13" s="155" t="s">
        <v>88</v>
      </c>
      <c r="C13" s="39"/>
      <c r="D13" s="166"/>
      <c r="E13" s="166"/>
      <c r="F13" s="167"/>
      <c r="G13" s="166"/>
    </row>
    <row r="14" spans="1:7" s="164" customFormat="1" ht="15.75">
      <c r="A14" s="159"/>
      <c r="B14" s="165"/>
      <c r="C14" s="39"/>
      <c r="D14" s="161"/>
      <c r="E14" s="162"/>
      <c r="F14" s="162"/>
      <c r="G14" s="163"/>
    </row>
    <row r="15" spans="1:7" s="164" customFormat="1" ht="30">
      <c r="A15" s="159"/>
      <c r="B15" s="155" t="s">
        <v>88</v>
      </c>
      <c r="C15" s="39"/>
      <c r="D15" s="166"/>
      <c r="E15" s="166"/>
      <c r="F15" s="167"/>
      <c r="G15" s="166"/>
    </row>
    <row r="16" spans="1:7" s="164" customFormat="1" ht="15.75">
      <c r="A16" s="159"/>
      <c r="B16" s="66" t="s">
        <v>90</v>
      </c>
      <c r="C16" s="168" t="s">
        <v>2630</v>
      </c>
      <c r="D16" s="169"/>
      <c r="E16" s="170"/>
      <c r="F16" s="170"/>
      <c r="G16" s="170"/>
    </row>
    <row r="17" spans="1:7" s="164" customFormat="1" ht="15.75">
      <c r="A17" s="159"/>
      <c r="B17" s="66"/>
      <c r="C17" s="168" t="s">
        <v>2631</v>
      </c>
      <c r="D17" s="171"/>
      <c r="E17" s="170"/>
      <c r="F17" s="170"/>
      <c r="G17" s="170"/>
    </row>
    <row r="18" spans="1:7" s="164" customFormat="1" ht="15">
      <c r="A18" s="159"/>
      <c r="B18" s="166"/>
      <c r="C18" s="1642"/>
      <c r="D18" s="1643"/>
      <c r="E18" s="1643"/>
      <c r="F18" s="1643"/>
      <c r="G18" s="1643"/>
    </row>
    <row r="19" spans="1:7" s="164" customFormat="1" ht="15">
      <c r="A19" s="159"/>
      <c r="B19" s="66" t="s">
        <v>89</v>
      </c>
      <c r="C19" s="156" t="s">
        <v>174</v>
      </c>
      <c r="D19" s="156"/>
      <c r="E19" s="180"/>
      <c r="F19" s="180"/>
      <c r="G19" s="180"/>
    </row>
    <row r="20" spans="1:7" s="164" customFormat="1" ht="15.75">
      <c r="A20" s="159"/>
      <c r="B20" s="29"/>
      <c r="C20" s="172"/>
      <c r="D20" s="173"/>
      <c r="E20" s="173"/>
      <c r="F20" s="174"/>
      <c r="G20" s="173"/>
    </row>
    <row r="21" spans="1:7" s="164" customFormat="1" ht="15">
      <c r="A21" s="159"/>
      <c r="B21" s="66" t="s">
        <v>2606</v>
      </c>
      <c r="C21" s="1646" t="s">
        <v>2632</v>
      </c>
      <c r="D21" s="1646"/>
      <c r="E21" s="1646"/>
      <c r="F21" s="1646"/>
      <c r="G21" s="1646"/>
    </row>
    <row r="22" spans="1:7" s="164" customFormat="1" ht="15">
      <c r="A22" s="159"/>
      <c r="B22" s="166"/>
      <c r="C22" s="1642"/>
      <c r="D22" s="1643"/>
      <c r="E22" s="1643"/>
      <c r="F22" s="1643"/>
      <c r="G22" s="1643"/>
    </row>
    <row r="23" spans="1:7" s="164" customFormat="1" ht="15">
      <c r="A23" s="159"/>
      <c r="B23" s="66" t="s">
        <v>2607</v>
      </c>
      <c r="C23" s="1644" t="s">
        <v>2633</v>
      </c>
      <c r="D23" s="1644"/>
      <c r="E23" s="170"/>
      <c r="F23" s="170"/>
      <c r="G23" s="170"/>
    </row>
    <row r="24" spans="1:7" s="164" customFormat="1" ht="15.75">
      <c r="A24" s="159"/>
      <c r="B24" s="66" t="s">
        <v>2608</v>
      </c>
      <c r="C24" s="168" t="s">
        <v>2634</v>
      </c>
      <c r="D24" s="169"/>
      <c r="E24" s="169"/>
      <c r="F24" s="169"/>
      <c r="G24" s="170"/>
    </row>
    <row r="25" spans="1:7" s="164" customFormat="1" ht="15">
      <c r="A25" s="159"/>
      <c r="B25" s="166"/>
      <c r="C25" s="1642"/>
      <c r="D25" s="1643"/>
      <c r="E25" s="1643"/>
      <c r="F25" s="1643"/>
      <c r="G25" s="1643"/>
    </row>
    <row r="26" spans="1:7" s="164" customFormat="1" ht="15">
      <c r="A26" s="159"/>
      <c r="B26" s="66" t="s">
        <v>2609</v>
      </c>
      <c r="C26" s="1644" t="s">
        <v>92</v>
      </c>
      <c r="D26" s="1644"/>
      <c r="E26" s="170"/>
      <c r="F26" s="170"/>
      <c r="G26" s="170"/>
    </row>
    <row r="27" spans="1:7" s="164" customFormat="1" ht="15">
      <c r="A27" s="159"/>
      <c r="B27" s="166"/>
      <c r="C27" s="1642"/>
      <c r="D27" s="1643"/>
      <c r="E27" s="1643"/>
      <c r="F27" s="1643"/>
      <c r="G27" s="1643"/>
    </row>
    <row r="28" spans="1:7" s="164" customFormat="1" ht="15.75">
      <c r="A28" s="159"/>
      <c r="B28" s="66" t="s">
        <v>2610</v>
      </c>
      <c r="C28" s="168" t="s">
        <v>2611</v>
      </c>
      <c r="D28" s="169"/>
      <c r="E28" s="170"/>
      <c r="F28" s="170"/>
      <c r="G28" s="170"/>
    </row>
    <row r="29" spans="1:7" s="164" customFormat="1" ht="15.75">
      <c r="A29" s="159"/>
      <c r="B29" s="66"/>
      <c r="C29" s="168" t="s">
        <v>2612</v>
      </c>
      <c r="D29" s="171"/>
      <c r="E29" s="170"/>
      <c r="F29" s="170"/>
      <c r="G29" s="170"/>
    </row>
    <row r="30" spans="1:7" s="164" customFormat="1" ht="15.75">
      <c r="A30" s="159"/>
      <c r="B30" s="66"/>
      <c r="C30" s="168" t="s">
        <v>2613</v>
      </c>
      <c r="D30" s="171"/>
      <c r="E30" s="170"/>
      <c r="F30" s="170"/>
      <c r="G30" s="170"/>
    </row>
    <row r="31" spans="1:7" s="164" customFormat="1" ht="15.75">
      <c r="A31" s="159"/>
      <c r="B31" s="66"/>
      <c r="C31" s="168" t="s">
        <v>2614</v>
      </c>
      <c r="D31" s="171"/>
      <c r="E31" s="170"/>
      <c r="F31" s="170"/>
      <c r="G31" s="170"/>
    </row>
    <row r="32" spans="1:7" s="164" customFormat="1" ht="15">
      <c r="A32" s="159"/>
      <c r="B32" s="166"/>
      <c r="C32" s="1642"/>
      <c r="D32" s="1643"/>
      <c r="E32" s="1643"/>
      <c r="F32" s="1643"/>
      <c r="G32" s="1643"/>
    </row>
    <row r="33" spans="1:7" s="164" customFormat="1" ht="15">
      <c r="A33" s="159"/>
      <c r="B33" s="66" t="s">
        <v>2615</v>
      </c>
      <c r="C33" s="1645" t="s">
        <v>2635</v>
      </c>
      <c r="D33" s="1645"/>
      <c r="E33" s="170"/>
      <c r="F33" s="170"/>
      <c r="G33" s="170"/>
    </row>
    <row r="34" spans="1:7" s="164" customFormat="1" ht="15">
      <c r="A34" s="159"/>
      <c r="B34" s="66" t="s">
        <v>2616</v>
      </c>
      <c r="C34" s="1645" t="s">
        <v>2636</v>
      </c>
      <c r="D34" s="1645"/>
      <c r="E34" s="170"/>
      <c r="F34" s="170"/>
      <c r="G34" s="170"/>
    </row>
    <row r="35" spans="1:7" s="164" customFormat="1" ht="15">
      <c r="A35" s="159"/>
      <c r="B35" s="166"/>
      <c r="C35" s="1642"/>
      <c r="D35" s="1643"/>
      <c r="E35" s="1643"/>
      <c r="F35" s="1643"/>
      <c r="G35" s="1643"/>
    </row>
    <row r="36" spans="1:7" s="164" customFormat="1" ht="15.75">
      <c r="A36" s="159"/>
      <c r="B36" s="66" t="s">
        <v>2617</v>
      </c>
      <c r="C36" s="175" t="s">
        <v>2618</v>
      </c>
      <c r="D36" s="176"/>
      <c r="E36" s="170"/>
      <c r="F36" s="170"/>
      <c r="G36" s="170"/>
    </row>
    <row r="37" spans="1:7" s="164" customFormat="1" ht="15.75">
      <c r="A37" s="159"/>
      <c r="B37" s="66"/>
      <c r="C37" s="175" t="s">
        <v>2637</v>
      </c>
      <c r="D37" s="176"/>
      <c r="E37" s="170"/>
      <c r="F37" s="170"/>
      <c r="G37" s="170"/>
    </row>
    <row r="38" spans="1:7" s="164" customFormat="1" ht="15.75">
      <c r="A38" s="159"/>
      <c r="B38" s="29"/>
      <c r="C38" s="172"/>
      <c r="D38" s="170"/>
      <c r="E38" s="170"/>
      <c r="F38" s="170"/>
      <c r="G38" s="170"/>
    </row>
    <row r="39" spans="1:7" s="164" customFormat="1" ht="15.75">
      <c r="A39" s="159"/>
      <c r="B39" s="66" t="s">
        <v>2619</v>
      </c>
      <c r="C39" s="177" t="s">
        <v>2620</v>
      </c>
      <c r="D39" s="178"/>
      <c r="E39" s="170"/>
      <c r="F39" s="170"/>
      <c r="G39" s="170"/>
    </row>
    <row r="40" spans="1:7" s="164" customFormat="1" ht="15.75">
      <c r="A40" s="159"/>
      <c r="B40" s="166"/>
      <c r="C40" s="39"/>
      <c r="D40" s="166"/>
      <c r="E40" s="166"/>
      <c r="F40" s="167"/>
      <c r="G40" s="166"/>
    </row>
    <row r="41" spans="1:7" s="164" customFormat="1" ht="15.75">
      <c r="A41" s="159"/>
      <c r="B41" s="66" t="s">
        <v>2621</v>
      </c>
      <c r="C41" s="177" t="s">
        <v>2620</v>
      </c>
      <c r="D41" s="178"/>
      <c r="E41" s="170"/>
      <c r="F41" s="170"/>
      <c r="G41" s="170"/>
    </row>
    <row r="42" spans="1:7" s="164" customFormat="1" ht="15.75">
      <c r="A42" s="159"/>
      <c r="B42" s="166"/>
      <c r="C42" s="177" t="s">
        <v>2638</v>
      </c>
      <c r="D42" s="166"/>
      <c r="E42" s="166"/>
      <c r="F42" s="167"/>
      <c r="G42" s="166"/>
    </row>
    <row r="43" spans="1:7" s="164" customFormat="1" ht="15.75">
      <c r="A43" s="159"/>
      <c r="B43" s="166"/>
      <c r="C43" s="177" t="s">
        <v>2622</v>
      </c>
      <c r="D43" s="166"/>
      <c r="E43" s="166"/>
      <c r="F43" s="167"/>
      <c r="G43" s="166"/>
    </row>
    <row r="44" spans="1:7" s="164" customFormat="1" ht="15.75">
      <c r="A44" s="159"/>
      <c r="B44" s="166"/>
      <c r="C44" s="177" t="s">
        <v>2623</v>
      </c>
      <c r="D44" s="166"/>
      <c r="E44" s="166"/>
      <c r="F44" s="167"/>
      <c r="G44" s="166"/>
    </row>
    <row r="45" spans="1:7" s="164" customFormat="1" ht="15.75">
      <c r="A45" s="159"/>
      <c r="B45" s="29"/>
      <c r="C45" s="172"/>
      <c r="D45" s="170"/>
      <c r="E45" s="170"/>
      <c r="F45" s="170"/>
      <c r="G45" s="170"/>
    </row>
    <row r="46" spans="1:7" s="164" customFormat="1" ht="15.75">
      <c r="A46" s="159"/>
      <c r="B46" s="66" t="s">
        <v>2624</v>
      </c>
      <c r="C46" s="177" t="s">
        <v>2625</v>
      </c>
      <c r="D46" s="178"/>
      <c r="E46" s="170"/>
      <c r="F46" s="170"/>
      <c r="G46" s="170"/>
    </row>
    <row r="47" spans="1:7" s="164" customFormat="1" ht="15.75">
      <c r="C47" s="177" t="s">
        <v>2626</v>
      </c>
    </row>
    <row r="48" spans="1:7" s="164" customFormat="1" ht="15.75">
      <c r="A48" s="159"/>
      <c r="B48" s="29"/>
      <c r="C48" s="172"/>
      <c r="D48" s="170"/>
      <c r="E48" s="170"/>
      <c r="F48" s="170"/>
      <c r="G48" s="170"/>
    </row>
    <row r="49" spans="1:7" s="164" customFormat="1" ht="15.75">
      <c r="A49" s="159"/>
      <c r="B49" s="66" t="s">
        <v>93</v>
      </c>
      <c r="C49" s="177" t="s">
        <v>2627</v>
      </c>
      <c r="D49" s="178"/>
      <c r="E49" s="170"/>
      <c r="F49" s="170"/>
      <c r="G49" s="170"/>
    </row>
    <row r="50" spans="1:7" s="164" customFormat="1" ht="15.75">
      <c r="A50" s="159"/>
      <c r="B50" s="29"/>
      <c r="C50" s="172"/>
      <c r="D50" s="170"/>
      <c r="E50" s="170"/>
      <c r="F50" s="170"/>
      <c r="G50" s="170"/>
    </row>
    <row r="51" spans="1:7" s="164" customFormat="1" ht="15.75">
      <c r="A51" s="159"/>
      <c r="B51" s="66" t="s">
        <v>2628</v>
      </c>
      <c r="C51" s="177" t="s">
        <v>2629</v>
      </c>
      <c r="D51" s="178"/>
      <c r="E51" s="170"/>
      <c r="F51" s="170"/>
      <c r="G51" s="170"/>
    </row>
    <row r="52" spans="1:7" ht="15.75">
      <c r="A52" s="18"/>
      <c r="B52" s="39"/>
      <c r="C52" s="39"/>
      <c r="D52" s="39"/>
      <c r="E52" s="39"/>
      <c r="F52" s="40"/>
      <c r="G52" s="39"/>
    </row>
    <row r="53" spans="1:7" ht="15.75">
      <c r="A53" s="18"/>
      <c r="B53" s="39"/>
      <c r="D53" s="39"/>
      <c r="E53" s="39"/>
      <c r="F53" s="40"/>
    </row>
    <row r="54" spans="1:7" ht="15.75">
      <c r="A54" s="18"/>
      <c r="B54" s="39"/>
      <c r="C54" s="39"/>
      <c r="D54" s="39"/>
      <c r="E54" s="39"/>
      <c r="F54" s="40"/>
      <c r="G54" s="39"/>
    </row>
  </sheetData>
  <sheetProtection algorithmName="SHA-512" hashValue="9XuId4F0JV43yG7bmt4E4qUXmEuVzySh2SKj2sc6MYeLRQfaOuPvc0kBH/q7MdPyRbbFZEoddFEs9EW/Q0w7VQ==" saltValue="/KKh2Mr7KUSYilny+gdaQg==" spinCount="100000" sheet="1" objects="1" scenarios="1"/>
  <mergeCells count="11">
    <mergeCell ref="C18:G18"/>
    <mergeCell ref="C21:G21"/>
    <mergeCell ref="C22:G22"/>
    <mergeCell ref="C23:D23"/>
    <mergeCell ref="C34:D34"/>
    <mergeCell ref="C35:G35"/>
    <mergeCell ref="C25:G25"/>
    <mergeCell ref="C26:D26"/>
    <mergeCell ref="C27:G27"/>
    <mergeCell ref="C32:G32"/>
    <mergeCell ref="C33:D33"/>
  </mergeCells>
  <pageMargins left="0.7" right="0.7" top="0.75" bottom="0.75" header="0.3" footer="0.3"/>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X142"/>
  <sheetViews>
    <sheetView showZeros="0" view="pageBreakPreview" zoomScale="130" zoomScaleNormal="100" zoomScaleSheetLayoutView="130" zoomScalePageLayoutView="75" workbookViewId="0">
      <selection activeCell="E36" sqref="E36"/>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1138</v>
      </c>
      <c r="B3" s="543" t="s">
        <v>1494</v>
      </c>
      <c r="C3" s="490"/>
      <c r="D3" s="490"/>
      <c r="E3" s="470"/>
      <c r="F3" s="357"/>
      <c r="G3" s="358"/>
    </row>
    <row r="4" spans="1:9" s="218" customFormat="1" ht="15.75">
      <c r="A4" s="213"/>
      <c r="B4" s="214"/>
      <c r="C4" s="215"/>
      <c r="D4" s="215"/>
      <c r="E4" s="471"/>
      <c r="F4" s="360"/>
      <c r="G4" s="189"/>
    </row>
    <row r="5" spans="1:9" s="225" customFormat="1" ht="11.25">
      <c r="A5" s="219"/>
      <c r="B5" s="220" t="s">
        <v>743</v>
      </c>
      <c r="C5" s="221"/>
      <c r="D5" s="221"/>
      <c r="E5" s="125"/>
    </row>
    <row r="6" spans="1:9" s="231" customFormat="1" ht="33.75">
      <c r="A6" s="715"/>
      <c r="B6" s="288" t="s">
        <v>1495</v>
      </c>
      <c r="C6" s="228"/>
      <c r="D6" s="228"/>
      <c r="E6" s="472"/>
      <c r="F6" s="363"/>
      <c r="G6" s="364"/>
    </row>
    <row r="7" spans="1:9" s="231" customFormat="1" ht="22.5">
      <c r="A7" s="716" t="s">
        <v>826</v>
      </c>
      <c r="B7" s="221" t="s">
        <v>1496</v>
      </c>
      <c r="C7" s="400"/>
      <c r="D7" s="400"/>
      <c r="E7" s="473"/>
      <c r="F7" s="363"/>
      <c r="G7" s="367"/>
    </row>
    <row r="8" spans="1:9" s="238" customFormat="1" ht="22.5">
      <c r="A8" s="716" t="s">
        <v>826</v>
      </c>
      <c r="B8" s="221" t="s">
        <v>1497</v>
      </c>
      <c r="C8" s="400"/>
      <c r="D8" s="400"/>
      <c r="E8" s="473"/>
      <c r="F8" s="366"/>
      <c r="G8" s="369"/>
    </row>
    <row r="9" spans="1:9" s="238" customFormat="1" ht="33.75">
      <c r="A9" s="716" t="s">
        <v>826</v>
      </c>
      <c r="B9" s="221" t="s">
        <v>2646</v>
      </c>
      <c r="C9" s="400"/>
      <c r="D9" s="400"/>
      <c r="E9" s="473"/>
      <c r="F9" s="366"/>
      <c r="G9" s="370"/>
    </row>
    <row r="10" spans="1:9" s="231" customFormat="1" ht="33.75">
      <c r="A10" s="716"/>
      <c r="B10" s="221" t="s">
        <v>1498</v>
      </c>
      <c r="C10" s="400"/>
      <c r="D10" s="400"/>
      <c r="E10" s="473"/>
      <c r="F10" s="363"/>
      <c r="G10" s="370"/>
    </row>
    <row r="11" spans="1:9" s="238" customFormat="1" ht="11.1" customHeight="1">
      <c r="A11" s="656"/>
      <c r="B11" s="221"/>
      <c r="C11" s="400"/>
      <c r="D11" s="400"/>
      <c r="E11" s="473"/>
      <c r="F11" s="366"/>
      <c r="G11" s="370"/>
    </row>
    <row r="12" spans="1:9" s="238" customFormat="1" ht="56.25">
      <c r="A12" s="656"/>
      <c r="B12" s="221" t="s">
        <v>1499</v>
      </c>
      <c r="C12" s="400"/>
      <c r="D12" s="400"/>
      <c r="E12" s="473"/>
      <c r="F12" s="366"/>
      <c r="G12" s="241"/>
    </row>
    <row r="13" spans="1:9" s="238" customFormat="1" ht="89.1" customHeight="1">
      <c r="A13" s="656"/>
      <c r="B13" s="221" t="s">
        <v>1500</v>
      </c>
      <c r="C13" s="400"/>
      <c r="D13" s="400"/>
      <c r="E13" s="473"/>
      <c r="F13" s="366"/>
      <c r="G13" s="189"/>
    </row>
    <row r="14" spans="1:9" s="238" customFormat="1" ht="33.950000000000003" customHeight="1">
      <c r="A14" s="656"/>
      <c r="B14" s="221" t="s">
        <v>1501</v>
      </c>
      <c r="C14" s="400"/>
      <c r="D14" s="400"/>
      <c r="E14" s="473"/>
      <c r="F14" s="366"/>
      <c r="G14" s="369"/>
    </row>
    <row r="15" spans="1:9" s="238" customFormat="1" ht="11.1" customHeight="1">
      <c r="A15" s="656"/>
      <c r="B15" s="221"/>
      <c r="C15" s="400"/>
      <c r="D15" s="400"/>
      <c r="E15" s="473"/>
      <c r="F15" s="366"/>
      <c r="G15" s="223"/>
    </row>
    <row r="16" spans="1:9" s="238" customFormat="1" ht="11.1" customHeight="1">
      <c r="A16" s="656"/>
      <c r="B16" s="314" t="s">
        <v>869</v>
      </c>
      <c r="C16" s="400"/>
      <c r="D16" s="400"/>
      <c r="E16" s="473"/>
      <c r="F16" s="366"/>
      <c r="G16" s="189"/>
    </row>
    <row r="17" spans="1:7" s="238" customFormat="1" ht="33.75">
      <c r="A17" s="656"/>
      <c r="B17" s="221" t="s">
        <v>1502</v>
      </c>
      <c r="C17" s="400"/>
      <c r="D17" s="400"/>
      <c r="E17" s="473"/>
      <c r="F17" s="366"/>
      <c r="G17" s="189"/>
    </row>
    <row r="18" spans="1:7" s="619" customFormat="1" ht="12">
      <c r="A18" s="716" t="s">
        <v>826</v>
      </c>
      <c r="B18" s="221" t="s">
        <v>1503</v>
      </c>
      <c r="C18" s="400"/>
      <c r="D18" s="400"/>
      <c r="E18" s="473"/>
      <c r="F18" s="618"/>
      <c r="G18" s="369"/>
    </row>
    <row r="19" spans="1:7" s="231" customFormat="1" ht="33.75">
      <c r="A19" s="716" t="s">
        <v>826</v>
      </c>
      <c r="B19" s="221" t="s">
        <v>1504</v>
      </c>
      <c r="C19" s="400"/>
      <c r="D19" s="400"/>
      <c r="E19" s="473"/>
      <c r="F19" s="366"/>
      <c r="G19" s="223"/>
    </row>
    <row r="20" spans="1:7" s="193" customFormat="1" ht="22.5">
      <c r="A20" s="716" t="s">
        <v>826</v>
      </c>
      <c r="B20" s="221" t="s">
        <v>1505</v>
      </c>
      <c r="C20" s="400"/>
      <c r="D20" s="400"/>
      <c r="E20" s="473"/>
      <c r="F20" s="191"/>
      <c r="G20" s="223"/>
    </row>
    <row r="21" spans="1:7" s="193" customFormat="1" ht="22.5">
      <c r="A21" s="716" t="s">
        <v>826</v>
      </c>
      <c r="B21" s="221" t="s">
        <v>1506</v>
      </c>
      <c r="C21" s="400"/>
      <c r="D21" s="400"/>
      <c r="E21" s="473"/>
      <c r="F21" s="368"/>
      <c r="G21" s="223"/>
    </row>
    <row r="22" spans="1:7" s="193" customFormat="1" ht="11.25">
      <c r="A22" s="716" t="s">
        <v>826</v>
      </c>
      <c r="B22" s="221" t="s">
        <v>1507</v>
      </c>
      <c r="C22" s="400"/>
      <c r="D22" s="400"/>
      <c r="E22" s="473"/>
      <c r="F22" s="368"/>
      <c r="G22" s="189"/>
    </row>
    <row r="23" spans="1:7" s="193" customFormat="1" ht="22.5">
      <c r="A23" s="716" t="s">
        <v>826</v>
      </c>
      <c r="B23" s="221" t="s">
        <v>1508</v>
      </c>
      <c r="C23" s="400"/>
      <c r="D23" s="400"/>
      <c r="E23" s="473"/>
      <c r="F23" s="368"/>
      <c r="G23" s="370"/>
    </row>
    <row r="24" spans="1:7" s="231" customFormat="1" ht="22.5">
      <c r="A24" s="716" t="s">
        <v>826</v>
      </c>
      <c r="B24" s="221" t="s">
        <v>1509</v>
      </c>
      <c r="C24" s="400"/>
      <c r="D24" s="400"/>
      <c r="E24" s="473"/>
      <c r="F24" s="363"/>
      <c r="G24" s="189"/>
    </row>
    <row r="25" spans="1:7" s="225" customFormat="1" ht="11.25">
      <c r="A25" s="716" t="s">
        <v>826</v>
      </c>
      <c r="B25" s="221" t="s">
        <v>928</v>
      </c>
      <c r="C25" s="400"/>
      <c r="D25" s="400"/>
      <c r="E25" s="473"/>
      <c r="F25" s="717"/>
      <c r="G25" s="189"/>
    </row>
    <row r="26" spans="1:7" s="225" customFormat="1" ht="11.25">
      <c r="A26" s="716" t="s">
        <v>826</v>
      </c>
      <c r="B26" s="221" t="s">
        <v>1510</v>
      </c>
      <c r="C26" s="400"/>
      <c r="D26" s="400"/>
      <c r="E26" s="473"/>
      <c r="F26" s="717"/>
      <c r="G26" s="189"/>
    </row>
    <row r="27" spans="1:7" s="225" customFormat="1" ht="22.5">
      <c r="A27" s="716" t="s">
        <v>826</v>
      </c>
      <c r="B27" s="221" t="s">
        <v>1511</v>
      </c>
      <c r="C27" s="400"/>
      <c r="D27" s="400"/>
      <c r="E27" s="473"/>
      <c r="F27" s="717"/>
      <c r="G27" s="385"/>
    </row>
    <row r="28" spans="1:7" s="225" customFormat="1" ht="12">
      <c r="A28" s="718"/>
      <c r="B28" s="719"/>
      <c r="C28" s="719"/>
      <c r="D28" s="719"/>
      <c r="E28" s="128"/>
      <c r="F28" s="717"/>
      <c r="G28" s="369"/>
    </row>
    <row r="29" spans="1:7" s="225" customFormat="1" ht="11.25">
      <c r="A29" s="718"/>
      <c r="B29" s="719"/>
      <c r="C29" s="719"/>
      <c r="D29" s="719"/>
      <c r="E29" s="128"/>
      <c r="F29" s="717"/>
      <c r="G29" s="223"/>
    </row>
    <row r="30" spans="1:7" s="225" customFormat="1" ht="11.25">
      <c r="A30" s="219"/>
      <c r="B30" s="220" t="s">
        <v>1125</v>
      </c>
      <c r="C30" s="220"/>
      <c r="D30" s="220"/>
      <c r="E30" s="125"/>
      <c r="F30" s="717"/>
      <c r="G30" s="223"/>
    </row>
    <row r="31" spans="1:7" s="225" customFormat="1" ht="11.25">
      <c r="A31" s="201"/>
      <c r="B31" s="202"/>
      <c r="C31" s="204"/>
      <c r="D31" s="204"/>
      <c r="E31" s="128"/>
      <c r="G31" s="223"/>
    </row>
    <row r="32" spans="1:7" s="225" customFormat="1" ht="25.5">
      <c r="A32" s="720">
        <f>COUNT($A$1:A31)+1</f>
        <v>1</v>
      </c>
      <c r="B32" s="247" t="s">
        <v>1045</v>
      </c>
      <c r="C32" s="626"/>
      <c r="D32" s="626"/>
      <c r="E32" s="676"/>
      <c r="G32" s="223"/>
    </row>
    <row r="33" spans="1:7" s="225" customFormat="1" ht="33.75">
      <c r="A33" s="440"/>
      <c r="B33" s="441" t="s">
        <v>1377</v>
      </c>
      <c r="C33" s="442"/>
      <c r="D33" s="443"/>
      <c r="E33" s="122"/>
      <c r="G33" s="223"/>
    </row>
    <row r="34" spans="1:7" s="272" customFormat="1" ht="32.1" customHeight="1">
      <c r="A34" s="440"/>
      <c r="B34" s="441" t="s">
        <v>1378</v>
      </c>
      <c r="C34" s="442"/>
      <c r="D34" s="443"/>
      <c r="E34" s="122"/>
      <c r="F34" s="368"/>
      <c r="G34" s="189"/>
    </row>
    <row r="35" spans="1:7" s="272" customFormat="1" ht="12">
      <c r="A35" s="440"/>
      <c r="B35" s="441" t="s">
        <v>1379</v>
      </c>
      <c r="C35" s="442"/>
      <c r="D35" s="443"/>
      <c r="E35" s="122"/>
      <c r="F35" s="368"/>
      <c r="G35" s="369"/>
    </row>
    <row r="36" spans="1:7" s="272" customFormat="1" ht="15">
      <c r="A36" s="292" t="s">
        <v>757</v>
      </c>
      <c r="B36" s="461" t="s">
        <v>1049</v>
      </c>
      <c r="C36" s="222" t="s">
        <v>783</v>
      </c>
      <c r="D36" s="271">
        <v>338</v>
      </c>
      <c r="E36" s="339"/>
      <c r="F36" s="259">
        <f>ROUND(D36*E36,2)</f>
        <v>0</v>
      </c>
      <c r="G36" s="392"/>
    </row>
    <row r="37" spans="1:7" s="272" customFormat="1" ht="15">
      <c r="A37" s="292" t="s">
        <v>759</v>
      </c>
      <c r="B37" s="461" t="s">
        <v>1051</v>
      </c>
      <c r="C37" s="222" t="s">
        <v>783</v>
      </c>
      <c r="D37" s="271">
        <f>156*2.5</f>
        <v>390</v>
      </c>
      <c r="E37" s="339"/>
      <c r="F37" s="259">
        <f t="shared" ref="F37:F40" si="0">ROUND(D37*E37,2)</f>
        <v>0</v>
      </c>
      <c r="G37" s="392"/>
    </row>
    <row r="38" spans="1:7" s="272" customFormat="1" ht="15">
      <c r="A38" s="292" t="s">
        <v>785</v>
      </c>
      <c r="B38" s="461" t="s">
        <v>1054</v>
      </c>
      <c r="C38" s="222" t="s">
        <v>783</v>
      </c>
      <c r="D38" s="271">
        <v>205</v>
      </c>
      <c r="E38" s="339"/>
      <c r="F38" s="259">
        <f t="shared" si="0"/>
        <v>0</v>
      </c>
      <c r="G38" s="189"/>
    </row>
    <row r="39" spans="1:7" s="395" customFormat="1" ht="15">
      <c r="A39" s="292" t="s">
        <v>787</v>
      </c>
      <c r="B39" s="461" t="s">
        <v>1055</v>
      </c>
      <c r="C39" s="222" t="s">
        <v>783</v>
      </c>
      <c r="D39" s="271">
        <v>140</v>
      </c>
      <c r="E39" s="339"/>
      <c r="F39" s="259">
        <f t="shared" si="0"/>
        <v>0</v>
      </c>
      <c r="G39" s="223"/>
    </row>
    <row r="40" spans="1:7" s="395" customFormat="1" ht="15">
      <c r="A40" s="292" t="s">
        <v>814</v>
      </c>
      <c r="B40" s="461" t="s">
        <v>1056</v>
      </c>
      <c r="C40" s="222" t="s">
        <v>783</v>
      </c>
      <c r="D40" s="271">
        <v>90</v>
      </c>
      <c r="E40" s="339"/>
      <c r="F40" s="259">
        <f t="shared" si="0"/>
        <v>0</v>
      </c>
      <c r="G40" s="189"/>
    </row>
    <row r="41" spans="1:7" s="395" customFormat="1" ht="11.25" customHeight="1">
      <c r="A41" s="292"/>
      <c r="B41" s="221"/>
      <c r="C41" s="222"/>
      <c r="D41" s="271"/>
      <c r="E41" s="473"/>
      <c r="G41" s="369"/>
    </row>
    <row r="42" spans="1:7" s="218" customFormat="1" ht="25.5">
      <c r="A42" s="720">
        <f>COUNT($A$1:A41)+1</f>
        <v>2</v>
      </c>
      <c r="B42" s="247" t="s">
        <v>1126</v>
      </c>
      <c r="C42" s="228"/>
      <c r="D42" s="228"/>
      <c r="E42" s="472"/>
      <c r="F42" s="660"/>
      <c r="G42" s="189"/>
    </row>
    <row r="43" spans="1:7" ht="45">
      <c r="A43" s="721"/>
      <c r="B43" s="221" t="s">
        <v>1512</v>
      </c>
      <c r="C43" s="228"/>
      <c r="D43" s="228"/>
      <c r="E43" s="472"/>
      <c r="G43" s="223"/>
    </row>
    <row r="44" spans="1:7">
      <c r="A44" s="721" t="s">
        <v>826</v>
      </c>
      <c r="B44" s="221" t="s">
        <v>2331</v>
      </c>
      <c r="C44" s="228"/>
      <c r="D44" s="228"/>
      <c r="E44" s="472"/>
      <c r="G44" s="223"/>
    </row>
    <row r="45" spans="1:7">
      <c r="A45" s="721" t="s">
        <v>826</v>
      </c>
      <c r="B45" s="221" t="s">
        <v>1513</v>
      </c>
      <c r="C45" s="228"/>
      <c r="D45" s="228"/>
      <c r="E45" s="472"/>
      <c r="G45" s="223"/>
    </row>
    <row r="46" spans="1:7" ht="22.5">
      <c r="A46" s="721" t="s">
        <v>826</v>
      </c>
      <c r="B46" s="221" t="s">
        <v>2332</v>
      </c>
      <c r="C46" s="228"/>
      <c r="D46" s="228"/>
      <c r="E46" s="472"/>
      <c r="G46" s="223"/>
    </row>
    <row r="47" spans="1:7">
      <c r="A47" s="721" t="s">
        <v>826</v>
      </c>
      <c r="B47" s="221" t="s">
        <v>1514</v>
      </c>
      <c r="C47" s="228"/>
      <c r="D47" s="228"/>
      <c r="E47" s="472"/>
      <c r="G47" s="189"/>
    </row>
    <row r="48" spans="1:7" ht="33.75">
      <c r="A48" s="440"/>
      <c r="B48" s="441" t="s">
        <v>1515</v>
      </c>
      <c r="C48" s="442"/>
      <c r="D48" s="443"/>
      <c r="E48" s="122"/>
      <c r="G48" s="189"/>
    </row>
    <row r="49" spans="1:7">
      <c r="A49" s="721"/>
      <c r="B49" s="221" t="s">
        <v>1121</v>
      </c>
      <c r="C49" s="228"/>
      <c r="D49" s="228"/>
      <c r="E49" s="472"/>
      <c r="G49" s="189"/>
    </row>
    <row r="50" spans="1:7" ht="22.5">
      <c r="A50" s="219"/>
      <c r="B50" s="221" t="s">
        <v>1122</v>
      </c>
      <c r="C50" s="221"/>
      <c r="D50" s="221"/>
      <c r="E50" s="125"/>
      <c r="G50" s="369"/>
    </row>
    <row r="51" spans="1:7" ht="15">
      <c r="A51" s="292"/>
      <c r="B51" s="293" t="s">
        <v>1353</v>
      </c>
      <c r="C51" s="222" t="s">
        <v>290</v>
      </c>
      <c r="D51" s="271">
        <v>169</v>
      </c>
      <c r="E51" s="339"/>
      <c r="F51" s="259">
        <f t="shared" ref="F51" si="1">ROUND(D51*E51,2)</f>
        <v>0</v>
      </c>
      <c r="G51" s="189"/>
    </row>
    <row r="52" spans="1:7">
      <c r="A52" s="292"/>
      <c r="B52" s="221"/>
      <c r="C52" s="222"/>
      <c r="D52" s="271"/>
      <c r="E52" s="473"/>
      <c r="G52" s="189"/>
    </row>
    <row r="53" spans="1:7" ht="27.75" customHeight="1">
      <c r="A53" s="720">
        <f>COUNT($A$1:A52)+1</f>
        <v>3</v>
      </c>
      <c r="B53" s="247" t="s">
        <v>2333</v>
      </c>
      <c r="C53" s="228"/>
      <c r="D53" s="228"/>
      <c r="E53" s="472"/>
      <c r="G53" s="189"/>
    </row>
    <row r="54" spans="1:7" ht="78.75">
      <c r="A54" s="722"/>
      <c r="B54" s="221" t="s">
        <v>2330</v>
      </c>
      <c r="C54" s="319"/>
      <c r="D54" s="299"/>
      <c r="E54" s="685"/>
      <c r="G54" s="189"/>
    </row>
    <row r="55" spans="1:7" ht="33.75">
      <c r="A55" s="722"/>
      <c r="B55" s="221" t="s">
        <v>1516</v>
      </c>
      <c r="C55" s="319"/>
      <c r="D55" s="299"/>
      <c r="E55" s="685"/>
      <c r="G55" s="189"/>
    </row>
    <row r="56" spans="1:7" ht="33.75">
      <c r="A56" s="722"/>
      <c r="B56" s="221" t="s">
        <v>1517</v>
      </c>
      <c r="C56" s="319"/>
      <c r="D56" s="299"/>
      <c r="E56" s="685"/>
      <c r="G56" s="189"/>
    </row>
    <row r="57" spans="1:7" ht="33.75">
      <c r="A57" s="722"/>
      <c r="B57" s="221" t="s">
        <v>1518</v>
      </c>
      <c r="C57" s="319"/>
      <c r="D57" s="299"/>
      <c r="E57" s="685"/>
      <c r="G57" s="369"/>
    </row>
    <row r="58" spans="1:7" ht="45">
      <c r="A58" s="722"/>
      <c r="B58" s="430" t="s">
        <v>1519</v>
      </c>
      <c r="C58" s="319"/>
      <c r="D58" s="299"/>
      <c r="E58" s="685"/>
      <c r="G58" s="189"/>
    </row>
    <row r="59" spans="1:7">
      <c r="A59" s="292"/>
      <c r="B59" s="461" t="s">
        <v>1353</v>
      </c>
      <c r="C59" s="222"/>
      <c r="D59" s="271"/>
      <c r="E59" s="473"/>
      <c r="G59" s="189"/>
    </row>
    <row r="60" spans="1:7" ht="22.5">
      <c r="A60" s="292" t="s">
        <v>757</v>
      </c>
      <c r="B60" s="461" t="s">
        <v>1520</v>
      </c>
      <c r="C60" s="222" t="s">
        <v>783</v>
      </c>
      <c r="D60" s="271">
        <v>53.6</v>
      </c>
      <c r="E60" s="339"/>
      <c r="F60" s="259">
        <f t="shared" ref="F60:F62" si="2">ROUND(D60*E60,2)</f>
        <v>0</v>
      </c>
      <c r="G60" s="189"/>
    </row>
    <row r="61" spans="1:7" ht="11.25" customHeight="1">
      <c r="A61" s="292" t="s">
        <v>759</v>
      </c>
      <c r="B61" s="461" t="s">
        <v>1521</v>
      </c>
      <c r="C61" s="222" t="s">
        <v>783</v>
      </c>
      <c r="D61" s="271">
        <v>39.5</v>
      </c>
      <c r="E61" s="339"/>
      <c r="F61" s="259">
        <f t="shared" si="2"/>
        <v>0</v>
      </c>
      <c r="G61" s="189"/>
    </row>
    <row r="62" spans="1:7" ht="11.25" customHeight="1">
      <c r="A62" s="292" t="s">
        <v>785</v>
      </c>
      <c r="B62" s="461" t="s">
        <v>1522</v>
      </c>
      <c r="C62" s="222" t="s">
        <v>290</v>
      </c>
      <c r="D62" s="271">
        <v>79</v>
      </c>
      <c r="E62" s="339"/>
      <c r="F62" s="259">
        <f t="shared" si="2"/>
        <v>0</v>
      </c>
      <c r="G62" s="189"/>
    </row>
    <row r="63" spans="1:7" ht="11.25" customHeight="1">
      <c r="A63" s="722"/>
      <c r="B63" s="430"/>
      <c r="C63" s="319"/>
      <c r="D63" s="299"/>
      <c r="E63" s="685"/>
      <c r="G63" s="189"/>
    </row>
    <row r="64" spans="1:7">
      <c r="A64" s="292"/>
      <c r="B64" s="461" t="s">
        <v>1356</v>
      </c>
      <c r="C64" s="222"/>
      <c r="D64" s="271"/>
      <c r="E64" s="473"/>
      <c r="G64" s="189"/>
    </row>
    <row r="65" spans="1:7" ht="22.5">
      <c r="A65" s="292" t="s">
        <v>787</v>
      </c>
      <c r="B65" s="461" t="s">
        <v>1520</v>
      </c>
      <c r="C65" s="222" t="s">
        <v>783</v>
      </c>
      <c r="D65" s="271">
        <v>609</v>
      </c>
      <c r="E65" s="339"/>
      <c r="F65" s="259">
        <f t="shared" ref="F65:F67" si="3">ROUND(D65*E65,2)</f>
        <v>0</v>
      </c>
      <c r="G65" s="189"/>
    </row>
    <row r="66" spans="1:7" ht="11.25" customHeight="1">
      <c r="A66" s="292" t="s">
        <v>814</v>
      </c>
      <c r="B66" s="461" t="s">
        <v>1521</v>
      </c>
      <c r="C66" s="222" t="s">
        <v>783</v>
      </c>
      <c r="D66" s="271">
        <v>169.2</v>
      </c>
      <c r="E66" s="339"/>
      <c r="F66" s="259">
        <f t="shared" si="3"/>
        <v>0</v>
      </c>
      <c r="G66" s="189"/>
    </row>
    <row r="67" spans="1:7" ht="11.25" customHeight="1">
      <c r="A67" s="292" t="s">
        <v>820</v>
      </c>
      <c r="B67" s="461" t="s">
        <v>1522</v>
      </c>
      <c r="C67" s="222" t="s">
        <v>290</v>
      </c>
      <c r="D67" s="271">
        <v>423</v>
      </c>
      <c r="E67" s="339"/>
      <c r="F67" s="259">
        <f t="shared" si="3"/>
        <v>0</v>
      </c>
      <c r="G67" s="369"/>
    </row>
    <row r="68" spans="1:7" ht="11.25" customHeight="1">
      <c r="A68" s="292"/>
      <c r="B68" s="461"/>
      <c r="C68" s="222"/>
      <c r="D68" s="271"/>
      <c r="E68" s="473"/>
      <c r="G68" s="189"/>
    </row>
    <row r="69" spans="1:7" ht="11.25" customHeight="1">
      <c r="A69" s="718"/>
      <c r="B69" s="719"/>
      <c r="C69" s="719"/>
      <c r="D69" s="719"/>
      <c r="E69" s="128"/>
      <c r="G69" s="189"/>
    </row>
    <row r="70" spans="1:7" ht="11.25" customHeight="1">
      <c r="A70" s="219"/>
      <c r="B70" s="220" t="s">
        <v>1523</v>
      </c>
      <c r="C70" s="220"/>
      <c r="D70" s="220"/>
      <c r="E70" s="125"/>
      <c r="G70" s="189"/>
    </row>
    <row r="71" spans="1:7" ht="11.25" customHeight="1">
      <c r="A71" s="201"/>
      <c r="B71" s="202"/>
      <c r="C71" s="204"/>
      <c r="D71" s="204"/>
      <c r="E71" s="128"/>
      <c r="G71" s="189"/>
    </row>
    <row r="72" spans="1:7" ht="25.5">
      <c r="A72" s="720">
        <f>COUNT($A$1:A71)+1</f>
        <v>4</v>
      </c>
      <c r="B72" s="247" t="s">
        <v>1524</v>
      </c>
      <c r="C72" s="648"/>
      <c r="D72" s="648"/>
      <c r="E72" s="472"/>
      <c r="G72" s="369"/>
    </row>
    <row r="73" spans="1:7" ht="56.25">
      <c r="A73" s="722"/>
      <c r="B73" s="221" t="s">
        <v>1525</v>
      </c>
      <c r="C73" s="319"/>
      <c r="D73" s="299"/>
      <c r="E73" s="685"/>
      <c r="G73" s="189"/>
    </row>
    <row r="74" spans="1:7" ht="33.75">
      <c r="A74" s="722"/>
      <c r="B74" s="221" t="s">
        <v>1526</v>
      </c>
      <c r="C74" s="319"/>
      <c r="D74" s="299"/>
      <c r="E74" s="685"/>
      <c r="G74" s="189"/>
    </row>
    <row r="75" spans="1:7" ht="56.25">
      <c r="A75" s="722"/>
      <c r="B75" s="221" t="s">
        <v>1527</v>
      </c>
      <c r="C75" s="319"/>
      <c r="D75" s="299"/>
      <c r="E75" s="685"/>
      <c r="G75" s="189"/>
    </row>
    <row r="76" spans="1:7" ht="45">
      <c r="A76" s="722"/>
      <c r="B76" s="430" t="s">
        <v>1519</v>
      </c>
      <c r="C76" s="319"/>
      <c r="D76" s="299"/>
      <c r="E76" s="685"/>
      <c r="G76" s="370"/>
    </row>
    <row r="77" spans="1:7" ht="33.75">
      <c r="A77" s="292" t="s">
        <v>757</v>
      </c>
      <c r="B77" s="461" t="s">
        <v>1528</v>
      </c>
      <c r="C77" s="222" t="s">
        <v>783</v>
      </c>
      <c r="D77" s="271">
        <v>165</v>
      </c>
      <c r="E77" s="339"/>
      <c r="F77" s="259">
        <f t="shared" ref="F77:F78" si="4">ROUND(D77*E77,2)</f>
        <v>0</v>
      </c>
      <c r="G77" s="370"/>
    </row>
    <row r="78" spans="1:7" ht="33.75">
      <c r="A78" s="292" t="s">
        <v>759</v>
      </c>
      <c r="B78" s="461" t="s">
        <v>1529</v>
      </c>
      <c r="C78" s="222" t="s">
        <v>290</v>
      </c>
      <c r="D78" s="271">
        <v>132</v>
      </c>
      <c r="E78" s="339"/>
      <c r="F78" s="259">
        <f t="shared" si="4"/>
        <v>0</v>
      </c>
      <c r="G78" s="370"/>
    </row>
    <row r="79" spans="1:7" s="225" customFormat="1" ht="12">
      <c r="A79" s="718"/>
      <c r="B79" s="719"/>
      <c r="C79" s="719"/>
      <c r="D79" s="719"/>
      <c r="E79" s="128"/>
      <c r="F79" s="717"/>
      <c r="G79" s="369"/>
    </row>
    <row r="80" spans="1:7" s="225" customFormat="1" ht="11.25">
      <c r="A80" s="718"/>
      <c r="B80" s="719"/>
      <c r="C80" s="719"/>
      <c r="D80" s="719"/>
      <c r="E80" s="128"/>
      <c r="F80" s="717"/>
      <c r="G80" s="223"/>
    </row>
    <row r="81" spans="1:16" s="225" customFormat="1" ht="11.25">
      <c r="A81" s="219"/>
      <c r="B81" s="220" t="s">
        <v>2334</v>
      </c>
      <c r="C81" s="220"/>
      <c r="D81" s="220"/>
      <c r="E81" s="125"/>
      <c r="F81" s="717"/>
      <c r="G81" s="223"/>
    </row>
    <row r="82" spans="1:16" s="225" customFormat="1" ht="11.25">
      <c r="A82" s="201"/>
      <c r="B82" s="202"/>
      <c r="C82" s="204"/>
      <c r="D82" s="204"/>
      <c r="E82" s="128"/>
      <c r="G82" s="223"/>
    </row>
    <row r="83" spans="1:16" s="225" customFormat="1">
      <c r="A83" s="720">
        <f>COUNT($A$1:A82)+1</f>
        <v>5</v>
      </c>
      <c r="B83" s="247" t="s">
        <v>2335</v>
      </c>
      <c r="C83" s="626"/>
      <c r="D83" s="626"/>
      <c r="E83" s="676"/>
      <c r="G83" s="223"/>
    </row>
    <row r="84" spans="1:16" s="225" customFormat="1" ht="112.5">
      <c r="A84" s="440"/>
      <c r="B84" s="221" t="s">
        <v>2704</v>
      </c>
      <c r="C84" s="442"/>
      <c r="D84" s="443"/>
      <c r="E84" s="122"/>
      <c r="G84" s="223"/>
    </row>
    <row r="85" spans="1:16" s="272" customFormat="1" ht="15">
      <c r="A85" s="292" t="s">
        <v>757</v>
      </c>
      <c r="B85" s="461" t="s">
        <v>1353</v>
      </c>
      <c r="C85" s="287" t="s">
        <v>783</v>
      </c>
      <c r="D85" s="460">
        <v>72</v>
      </c>
      <c r="E85" s="339"/>
      <c r="F85" s="259">
        <f t="shared" ref="F85:F86" si="5">ROUND(D85*E85,2)</f>
        <v>0</v>
      </c>
      <c r="G85" s="392"/>
    </row>
    <row r="86" spans="1:16" s="272" customFormat="1" ht="15">
      <c r="A86" s="292" t="s">
        <v>759</v>
      </c>
      <c r="B86" s="461" t="s">
        <v>2336</v>
      </c>
      <c r="C86" s="287" t="s">
        <v>783</v>
      </c>
      <c r="D86" s="460">
        <v>610</v>
      </c>
      <c r="E86" s="339"/>
      <c r="F86" s="259">
        <f t="shared" si="5"/>
        <v>0</v>
      </c>
      <c r="G86" s="392"/>
    </row>
    <row r="87" spans="1:16" s="225" customFormat="1" ht="11.25">
      <c r="A87" s="201"/>
      <c r="B87" s="202"/>
      <c r="C87" s="460"/>
      <c r="D87" s="460"/>
      <c r="E87" s="743"/>
      <c r="F87" s="632"/>
      <c r="G87" s="223"/>
    </row>
    <row r="88" spans="1:16" s="395" customFormat="1" ht="25.5">
      <c r="A88" s="720">
        <f>COUNT($A$1:A87)+1</f>
        <v>6</v>
      </c>
      <c r="B88" s="247" t="s">
        <v>2549</v>
      </c>
      <c r="C88" s="648"/>
      <c r="D88" s="648"/>
      <c r="E88" s="744"/>
      <c r="F88" s="723"/>
      <c r="G88" s="223"/>
      <c r="H88" s="711"/>
      <c r="I88" s="724"/>
    </row>
    <row r="89" spans="1:16" s="395" customFormat="1" ht="22.5">
      <c r="A89" s="219"/>
      <c r="B89" s="221" t="s">
        <v>2550</v>
      </c>
      <c r="C89" s="286"/>
      <c r="D89" s="286"/>
      <c r="E89" s="744"/>
      <c r="F89" s="723"/>
      <c r="G89" s="189"/>
      <c r="H89" s="725"/>
      <c r="I89" s="724"/>
    </row>
    <row r="90" spans="1:16" s="395" customFormat="1" ht="78.75">
      <c r="A90" s="253"/>
      <c r="B90" s="202" t="s">
        <v>2424</v>
      </c>
      <c r="C90" s="275"/>
      <c r="D90" s="276"/>
      <c r="E90" s="336"/>
      <c r="F90" s="726"/>
      <c r="G90" s="369"/>
      <c r="H90" s="724"/>
      <c r="I90" s="724"/>
    </row>
    <row r="91" spans="1:16" s="218" customFormat="1" ht="33.75">
      <c r="A91" s="253"/>
      <c r="B91" s="202" t="s">
        <v>2425</v>
      </c>
      <c r="C91" s="275"/>
      <c r="D91" s="276"/>
      <c r="E91" s="336"/>
      <c r="F91" s="726"/>
      <c r="G91" s="189"/>
      <c r="H91" s="727"/>
      <c r="I91" s="727"/>
    </row>
    <row r="92" spans="1:16">
      <c r="A92" s="253"/>
      <c r="B92" s="254" t="s">
        <v>2426</v>
      </c>
      <c r="C92" s="298"/>
      <c r="D92" s="728"/>
      <c r="E92" s="745"/>
      <c r="F92" s="729"/>
      <c r="G92" s="223"/>
      <c r="H92" s="730"/>
      <c r="I92" s="730"/>
    </row>
    <row r="93" spans="1:16">
      <c r="A93" s="219"/>
      <c r="B93" s="221" t="s">
        <v>838</v>
      </c>
      <c r="C93" s="286"/>
      <c r="D93" s="286"/>
      <c r="E93" s="746"/>
      <c r="F93" s="731"/>
      <c r="G93" s="223"/>
      <c r="H93" s="730"/>
      <c r="I93" s="730"/>
    </row>
    <row r="94" spans="1:16" s="395" customFormat="1" ht="11.25" customHeight="1">
      <c r="A94" s="292"/>
      <c r="B94" s="421" t="s">
        <v>2536</v>
      </c>
      <c r="C94" s="321"/>
      <c r="D94" s="322"/>
      <c r="E94" s="475"/>
      <c r="F94" s="368"/>
      <c r="G94" s="329"/>
      <c r="H94" s="429"/>
      <c r="I94" s="724"/>
      <c r="J94" s="424"/>
      <c r="K94" s="425"/>
      <c r="L94" s="425"/>
      <c r="M94" s="425"/>
      <c r="N94" s="425"/>
      <c r="O94" s="425"/>
      <c r="P94" s="426"/>
    </row>
    <row r="95" spans="1:16" s="395" customFormat="1" ht="33.75" customHeight="1">
      <c r="A95" s="292" t="s">
        <v>757</v>
      </c>
      <c r="B95" s="421" t="s">
        <v>2535</v>
      </c>
      <c r="C95" s="321" t="s">
        <v>783</v>
      </c>
      <c r="D95" s="322">
        <v>128.6</v>
      </c>
      <c r="E95" s="339"/>
      <c r="F95" s="259">
        <f t="shared" ref="F95" si="6">ROUND(D95*E95,2)</f>
        <v>0</v>
      </c>
      <c r="H95" s="732"/>
      <c r="I95" s="724"/>
      <c r="J95" s="424"/>
      <c r="K95" s="425"/>
      <c r="L95" s="425"/>
      <c r="M95" s="425"/>
      <c r="N95" s="425"/>
      <c r="O95" s="425"/>
      <c r="P95" s="426"/>
    </row>
    <row r="96" spans="1:16" s="193" customFormat="1" ht="3" customHeight="1">
      <c r="A96" s="292"/>
      <c r="B96" s="421"/>
      <c r="C96" s="321"/>
      <c r="D96" s="322"/>
      <c r="E96" s="475"/>
      <c r="F96" s="368"/>
      <c r="G96" s="329"/>
      <c r="H96" s="733"/>
      <c r="I96" s="733"/>
    </row>
    <row r="97" spans="1:24" s="395" customFormat="1" ht="11.25" customHeight="1">
      <c r="A97" s="292"/>
      <c r="B97" s="421" t="s">
        <v>2434</v>
      </c>
      <c r="C97" s="321"/>
      <c r="D97" s="322"/>
      <c r="E97" s="475"/>
      <c r="F97" s="368"/>
      <c r="G97" s="329"/>
      <c r="H97" s="429"/>
      <c r="I97" s="724"/>
      <c r="J97" s="424"/>
      <c r="K97" s="425"/>
      <c r="L97" s="425"/>
      <c r="M97" s="425"/>
      <c r="N97" s="425"/>
      <c r="O97" s="425"/>
      <c r="P97" s="426"/>
    </row>
    <row r="98" spans="1:24" s="395" customFormat="1" ht="33.75" customHeight="1">
      <c r="A98" s="292" t="s">
        <v>759</v>
      </c>
      <c r="B98" s="421" t="s">
        <v>2537</v>
      </c>
      <c r="C98" s="321" t="s">
        <v>783</v>
      </c>
      <c r="D98" s="322">
        <v>84.3</v>
      </c>
      <c r="E98" s="339"/>
      <c r="F98" s="259">
        <f t="shared" ref="F98:F99" si="7">ROUND(D98*E98,2)</f>
        <v>0</v>
      </c>
      <c r="H98" s="732"/>
      <c r="I98" s="724"/>
      <c r="J98" s="424"/>
      <c r="K98" s="425"/>
      <c r="L98" s="425"/>
      <c r="M98" s="425"/>
      <c r="N98" s="425"/>
      <c r="O98" s="425"/>
      <c r="P98" s="426"/>
    </row>
    <row r="99" spans="1:24" ht="11.25" customHeight="1">
      <c r="A99" s="292" t="s">
        <v>785</v>
      </c>
      <c r="B99" s="734" t="s">
        <v>2427</v>
      </c>
      <c r="C99" s="735" t="s">
        <v>290</v>
      </c>
      <c r="D99" s="736">
        <v>45</v>
      </c>
      <c r="E99" s="339"/>
      <c r="F99" s="259">
        <f t="shared" si="7"/>
        <v>0</v>
      </c>
      <c r="G99" s="223"/>
      <c r="H99" s="730"/>
      <c r="I99" s="730"/>
    </row>
    <row r="100" spans="1:24" s="225" customFormat="1" ht="11.25" customHeight="1">
      <c r="A100" s="718"/>
      <c r="B100" s="719"/>
      <c r="C100" s="719"/>
      <c r="D100" s="719"/>
      <c r="E100" s="128"/>
      <c r="F100" s="405"/>
      <c r="G100" s="369"/>
    </row>
    <row r="101" spans="1:24" s="225" customFormat="1" ht="11.25" customHeight="1">
      <c r="A101" s="718"/>
      <c r="B101" s="719"/>
      <c r="C101" s="719"/>
      <c r="D101" s="719"/>
      <c r="E101" s="128"/>
      <c r="F101" s="405"/>
      <c r="G101" s="223"/>
    </row>
    <row r="102" spans="1:24" s="225" customFormat="1" ht="11.25">
      <c r="A102" s="219"/>
      <c r="B102" s="220" t="s">
        <v>2418</v>
      </c>
      <c r="C102" s="220"/>
      <c r="D102" s="220"/>
      <c r="E102" s="125"/>
      <c r="F102" s="717"/>
      <c r="G102" s="223"/>
    </row>
    <row r="103" spans="1:24" s="272" customFormat="1" ht="11.25" customHeight="1">
      <c r="A103" s="201"/>
      <c r="B103" s="202"/>
      <c r="C103" s="204"/>
      <c r="D103" s="204"/>
      <c r="E103" s="535"/>
      <c r="F103" s="368"/>
      <c r="G103" s="369"/>
    </row>
    <row r="104" spans="1:24">
      <c r="A104" s="737">
        <f>COUNT($A$1:A103)+1</f>
        <v>7</v>
      </c>
      <c r="B104" s="247" t="s">
        <v>1831</v>
      </c>
      <c r="C104" s="648"/>
      <c r="D104" s="648"/>
      <c r="E104" s="744"/>
      <c r="G104" s="189"/>
    </row>
    <row r="105" spans="1:24" ht="22.5">
      <c r="A105" s="219"/>
      <c r="B105" s="221" t="s">
        <v>1832</v>
      </c>
      <c r="C105" s="221"/>
      <c r="D105" s="221"/>
      <c r="E105" s="744"/>
      <c r="G105" s="189"/>
      <c r="H105" s="738"/>
      <c r="I105" s="739"/>
      <c r="J105" s="739"/>
      <c r="K105" s="739"/>
      <c r="L105" s="739"/>
      <c r="M105" s="739"/>
      <c r="N105" s="739"/>
      <c r="O105" s="739"/>
      <c r="P105" s="739"/>
      <c r="Q105" s="739"/>
      <c r="R105" s="739"/>
      <c r="S105" s="739"/>
      <c r="T105" s="739"/>
      <c r="U105" s="739"/>
      <c r="V105" s="739"/>
      <c r="W105" s="739"/>
      <c r="X105" s="739"/>
    </row>
    <row r="106" spans="1:24" s="218" customFormat="1" ht="33.75">
      <c r="A106" s="219"/>
      <c r="B106" s="221" t="s">
        <v>2413</v>
      </c>
      <c r="C106" s="221"/>
      <c r="D106" s="221"/>
      <c r="E106" s="533"/>
      <c r="F106" s="660"/>
      <c r="G106" s="189"/>
      <c r="H106" s="740"/>
      <c r="I106" s="741"/>
      <c r="J106" s="741"/>
      <c r="K106" s="741"/>
      <c r="L106" s="741"/>
      <c r="M106" s="741"/>
    </row>
    <row r="107" spans="1:24" ht="22.5">
      <c r="A107" s="219"/>
      <c r="B107" s="221" t="s">
        <v>1819</v>
      </c>
      <c r="C107" s="221"/>
      <c r="D107" s="221"/>
      <c r="G107" s="370"/>
    </row>
    <row r="108" spans="1:24" ht="22.5">
      <c r="A108" s="219"/>
      <c r="B108" s="221" t="s">
        <v>1833</v>
      </c>
      <c r="C108" s="221"/>
      <c r="D108" s="221"/>
      <c r="G108" s="370"/>
    </row>
    <row r="109" spans="1:24">
      <c r="A109" s="219"/>
      <c r="B109" s="221" t="s">
        <v>838</v>
      </c>
      <c r="C109" s="221"/>
      <c r="D109" s="221"/>
      <c r="G109" s="370"/>
    </row>
    <row r="110" spans="1:24" ht="22.5">
      <c r="A110" s="292"/>
      <c r="B110" s="461" t="s">
        <v>2414</v>
      </c>
      <c r="C110" s="222" t="s">
        <v>783</v>
      </c>
      <c r="D110" s="271">
        <v>860</v>
      </c>
      <c r="E110" s="339"/>
      <c r="F110" s="259">
        <f t="shared" ref="F110" si="8">ROUND(D110*E110,2)</f>
        <v>0</v>
      </c>
      <c r="G110" s="189"/>
    </row>
    <row r="111" spans="1:24">
      <c r="A111" s="292"/>
      <c r="B111" s="316"/>
      <c r="C111" s="222"/>
      <c r="D111" s="271"/>
      <c r="E111" s="473"/>
      <c r="G111" s="189"/>
    </row>
    <row r="112" spans="1:24">
      <c r="A112" s="292"/>
      <c r="B112" s="316"/>
      <c r="C112" s="222"/>
      <c r="D112" s="271"/>
      <c r="E112" s="473"/>
      <c r="G112" s="189"/>
    </row>
    <row r="113" spans="1:7">
      <c r="A113" s="323"/>
      <c r="B113" s="324"/>
      <c r="C113" s="299"/>
      <c r="D113" s="299"/>
      <c r="E113" s="129"/>
      <c r="G113" s="189"/>
    </row>
    <row r="114" spans="1:7">
      <c r="A114" s="323"/>
      <c r="B114" s="324"/>
      <c r="C114" s="299"/>
      <c r="D114" s="299"/>
      <c r="E114" s="129"/>
      <c r="G114" s="370"/>
    </row>
    <row r="115" spans="1:7" ht="15.75">
      <c r="A115" s="325" t="str">
        <f>A3</f>
        <v>A.7.</v>
      </c>
      <c r="B115" s="326" t="s">
        <v>1530</v>
      </c>
      <c r="C115" s="327"/>
      <c r="D115" s="328"/>
      <c r="E115" s="485"/>
      <c r="F115" s="331">
        <f>ROUND(SUM(F4:F114),2)</f>
        <v>0</v>
      </c>
      <c r="G115" s="370"/>
    </row>
    <row r="116" spans="1:7">
      <c r="G116" s="189"/>
    </row>
    <row r="117" spans="1:7">
      <c r="G117" s="189"/>
    </row>
    <row r="118" spans="1:7">
      <c r="G118" s="189"/>
    </row>
    <row r="119" spans="1:7">
      <c r="G119" s="189"/>
    </row>
    <row r="120" spans="1:7">
      <c r="G120" s="189"/>
    </row>
    <row r="121" spans="1:7">
      <c r="G121" s="370"/>
    </row>
    <row r="122" spans="1:7">
      <c r="G122" s="370"/>
    </row>
    <row r="123" spans="1:7">
      <c r="G123" s="189"/>
    </row>
    <row r="124" spans="1:7">
      <c r="G124" s="189"/>
    </row>
    <row r="125" spans="1:7">
      <c r="G125" s="370"/>
    </row>
    <row r="126" spans="1:7">
      <c r="G126" s="370"/>
    </row>
    <row r="127" spans="1:7">
      <c r="G127" s="189"/>
    </row>
    <row r="128" spans="1:7">
      <c r="G128" s="189"/>
    </row>
    <row r="129" spans="7:7">
      <c r="G129" s="189"/>
    </row>
    <row r="130" spans="7:7">
      <c r="G130" s="189"/>
    </row>
    <row r="131" spans="7:7">
      <c r="G131" s="321"/>
    </row>
    <row r="132" spans="7:7">
      <c r="G132" s="401"/>
    </row>
    <row r="133" spans="7:7" ht="15">
      <c r="G133" s="742"/>
    </row>
    <row r="142" spans="7:7">
      <c r="G142" s="392"/>
    </row>
  </sheetData>
  <sheetProtection algorithmName="SHA-512" hashValue="WCOuWrrvS1ns0toGdrvC5SKFda2Zx9sku71Y/dmF/nBfE1JbldLy93TlsN58U5qnU0fs5TYyhi22YsgkU9+ITA==" saltValue="iUbVZwza6bBdZ+Y+RhYS+A==" spinCount="100000" sheet="1" objects="1" scenarios="1"/>
  <conditionalFormatting sqref="F8">
    <cfRule type="cellIs" dxfId="923" priority="55" stopIfTrue="1" operator="greaterThan">
      <formula>0</formula>
    </cfRule>
  </conditionalFormatting>
  <conditionalFormatting sqref="F9">
    <cfRule type="cellIs" dxfId="922" priority="54" stopIfTrue="1" operator="greaterThan">
      <formula>0</formula>
    </cfRule>
  </conditionalFormatting>
  <conditionalFormatting sqref="F11:F18">
    <cfRule type="cellIs" dxfId="921" priority="53" stopIfTrue="1" operator="greaterThan">
      <formula>0</formula>
    </cfRule>
  </conditionalFormatting>
  <conditionalFormatting sqref="F19">
    <cfRule type="cellIs" dxfId="920" priority="52" stopIfTrue="1" operator="greaterThan">
      <formula>0</formula>
    </cfRule>
  </conditionalFormatting>
  <conditionalFormatting sqref="H105">
    <cfRule type="cellIs" dxfId="919" priority="35" stopIfTrue="1" operator="equal">
      <formula>0</formula>
    </cfRule>
  </conditionalFormatting>
  <conditionalFormatting sqref="F90:F91">
    <cfRule type="cellIs" dxfId="918" priority="34" stopIfTrue="1" operator="greaterThan">
      <formula>0</formula>
    </cfRule>
  </conditionalFormatting>
  <conditionalFormatting sqref="F36:F40">
    <cfRule type="cellIs" dxfId="917" priority="29" stopIfTrue="1" operator="equal">
      <formula>0</formula>
    </cfRule>
  </conditionalFormatting>
  <conditionalFormatting sqref="F51">
    <cfRule type="cellIs" dxfId="916" priority="8" stopIfTrue="1" operator="equal">
      <formula>0</formula>
    </cfRule>
  </conditionalFormatting>
  <conditionalFormatting sqref="F60:F62">
    <cfRule type="cellIs" dxfId="915" priority="7" stopIfTrue="1" operator="equal">
      <formula>0</formula>
    </cfRule>
  </conditionalFormatting>
  <conditionalFormatting sqref="F65:F67">
    <cfRule type="cellIs" dxfId="914" priority="6" stopIfTrue="1" operator="equal">
      <formula>0</formula>
    </cfRule>
  </conditionalFormatting>
  <conditionalFormatting sqref="F77:F78">
    <cfRule type="cellIs" dxfId="913" priority="5" stopIfTrue="1" operator="equal">
      <formula>0</formula>
    </cfRule>
  </conditionalFormatting>
  <conditionalFormatting sqref="F85:F86">
    <cfRule type="cellIs" dxfId="912" priority="4" stopIfTrue="1" operator="equal">
      <formula>0</formula>
    </cfRule>
  </conditionalFormatting>
  <conditionalFormatting sqref="F95">
    <cfRule type="cellIs" dxfId="911" priority="3" stopIfTrue="1" operator="equal">
      <formula>0</formula>
    </cfRule>
  </conditionalFormatting>
  <conditionalFormatting sqref="F98:F99">
    <cfRule type="cellIs" dxfId="910" priority="2" stopIfTrue="1" operator="equal">
      <formula>0</formula>
    </cfRule>
  </conditionalFormatting>
  <conditionalFormatting sqref="F110">
    <cfRule type="cellIs" dxfId="909" priority="1" stopIfTrue="1" operator="equal">
      <formula>0</formula>
    </cfRule>
  </conditionalFormatting>
  <pageMargins left="0.94488188976377963" right="0.39370078740157483" top="0.92249999999999999"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rowBreaks count="2" manualBreakCount="2">
    <brk id="41" max="16383" man="1"/>
    <brk id="80"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I110"/>
  <sheetViews>
    <sheetView showZeros="0" view="pageBreakPreview" zoomScale="125" zoomScaleNormal="85" zoomScaleSheetLayoutView="125" workbookViewId="0">
      <selection activeCell="E35" sqref="E24:E35"/>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1139</v>
      </c>
      <c r="B3" s="543" t="s">
        <v>1064</v>
      </c>
      <c r="C3" s="490"/>
      <c r="D3" s="490"/>
      <c r="E3" s="532"/>
      <c r="F3" s="357"/>
      <c r="G3" s="358"/>
    </row>
    <row r="4" spans="1:9" s="218" customFormat="1" ht="15">
      <c r="A4" s="747"/>
      <c r="B4" s="747"/>
      <c r="C4" s="747"/>
      <c r="D4" s="499"/>
      <c r="E4" s="533"/>
      <c r="F4" s="360"/>
      <c r="G4" s="189"/>
    </row>
    <row r="5" spans="1:9" s="225" customFormat="1" ht="11.25">
      <c r="A5" s="219"/>
      <c r="B5" s="220" t="s">
        <v>743</v>
      </c>
      <c r="C5" s="220"/>
      <c r="D5" s="220"/>
      <c r="E5" s="534"/>
    </row>
    <row r="6" spans="1:9" s="231" customFormat="1" ht="78.75">
      <c r="A6" s="302"/>
      <c r="B6" s="430" t="s">
        <v>1065</v>
      </c>
      <c r="C6" s="748"/>
      <c r="D6" s="748"/>
      <c r="E6" s="536"/>
      <c r="F6" s="363"/>
      <c r="G6" s="364"/>
    </row>
    <row r="7" spans="1:9" s="231" customFormat="1" ht="67.5">
      <c r="A7" s="302"/>
      <c r="B7" s="430" t="s">
        <v>1066</v>
      </c>
      <c r="C7" s="748"/>
      <c r="D7" s="748"/>
      <c r="E7" s="536"/>
      <c r="F7" s="363"/>
      <c r="G7" s="367"/>
    </row>
    <row r="8" spans="1:9" s="238" customFormat="1" ht="22.5">
      <c r="A8" s="278"/>
      <c r="B8" s="430" t="s">
        <v>1067</v>
      </c>
      <c r="C8" s="748"/>
      <c r="D8" s="748"/>
      <c r="E8" s="114"/>
      <c r="F8" s="366"/>
      <c r="G8" s="369"/>
    </row>
    <row r="9" spans="1:9" s="238" customFormat="1" ht="56.25">
      <c r="A9" s="278"/>
      <c r="B9" s="430" t="s">
        <v>1068</v>
      </c>
      <c r="C9" s="748"/>
      <c r="D9" s="748"/>
      <c r="E9" s="114"/>
      <c r="F9" s="366"/>
      <c r="G9" s="370"/>
    </row>
    <row r="10" spans="1:9" s="231" customFormat="1" ht="11.1" customHeight="1">
      <c r="A10" s="302"/>
      <c r="B10" s="430"/>
      <c r="C10" s="748"/>
      <c r="D10" s="748"/>
      <c r="E10" s="536"/>
      <c r="F10" s="363"/>
      <c r="G10" s="370"/>
    </row>
    <row r="11" spans="1:9" s="238" customFormat="1" ht="14.25">
      <c r="A11" s="278"/>
      <c r="B11" s="430" t="s">
        <v>1069</v>
      </c>
      <c r="C11" s="748"/>
      <c r="D11" s="748"/>
      <c r="E11" s="114"/>
      <c r="F11" s="366"/>
      <c r="G11" s="370"/>
    </row>
    <row r="12" spans="1:9" s="238" customFormat="1" ht="22.5">
      <c r="A12" s="700" t="s">
        <v>826</v>
      </c>
      <c r="B12" s="430" t="s">
        <v>2337</v>
      </c>
      <c r="C12" s="748"/>
      <c r="D12" s="748"/>
      <c r="E12" s="114"/>
      <c r="F12" s="366"/>
      <c r="G12" s="241"/>
    </row>
    <row r="13" spans="1:9" s="238" customFormat="1" ht="22.5">
      <c r="A13" s="700" t="s">
        <v>826</v>
      </c>
      <c r="B13" s="430" t="s">
        <v>2338</v>
      </c>
      <c r="C13" s="748"/>
      <c r="D13" s="748"/>
      <c r="E13" s="114"/>
      <c r="F13" s="366"/>
      <c r="G13" s="189"/>
    </row>
    <row r="14" spans="1:9" s="238" customFormat="1" ht="11.1" customHeight="1">
      <c r="A14" s="700"/>
      <c r="B14" s="430"/>
      <c r="C14" s="748"/>
      <c r="D14" s="748"/>
      <c r="E14" s="114"/>
      <c r="F14" s="366"/>
      <c r="G14" s="369"/>
    </row>
    <row r="15" spans="1:9" s="238" customFormat="1" ht="14.25">
      <c r="A15" s="700"/>
      <c r="B15" s="430" t="s">
        <v>1070</v>
      </c>
      <c r="C15" s="748"/>
      <c r="D15" s="748"/>
      <c r="E15" s="114"/>
      <c r="F15" s="366"/>
      <c r="G15" s="223"/>
    </row>
    <row r="16" spans="1:9" s="238" customFormat="1" ht="22.5">
      <c r="A16" s="700" t="s">
        <v>826</v>
      </c>
      <c r="B16" s="430" t="s">
        <v>2339</v>
      </c>
      <c r="C16" s="748"/>
      <c r="D16" s="748"/>
      <c r="E16" s="114"/>
      <c r="F16" s="366"/>
      <c r="G16" s="189"/>
    </row>
    <row r="17" spans="1:7" s="238" customFormat="1" ht="22.5">
      <c r="A17" s="700" t="s">
        <v>826</v>
      </c>
      <c r="B17" s="430" t="s">
        <v>2340</v>
      </c>
      <c r="C17" s="748"/>
      <c r="D17" s="748"/>
      <c r="E17" s="114"/>
      <c r="F17" s="366"/>
      <c r="G17" s="189"/>
    </row>
    <row r="18" spans="1:7" s="619" customFormat="1" ht="12">
      <c r="A18" s="689"/>
      <c r="B18" s="221"/>
      <c r="C18" s="690"/>
      <c r="D18" s="690"/>
      <c r="E18" s="116"/>
      <c r="F18" s="618"/>
      <c r="G18" s="369"/>
    </row>
    <row r="19" spans="1:7" s="231" customFormat="1" ht="48.95" customHeight="1">
      <c r="A19" s="691"/>
      <c r="B19" s="314" t="s">
        <v>1071</v>
      </c>
      <c r="C19" s="692"/>
      <c r="D19" s="692"/>
      <c r="E19" s="536"/>
      <c r="F19" s="363"/>
      <c r="G19" s="223"/>
    </row>
    <row r="20" spans="1:7" s="193" customFormat="1" ht="11.25">
      <c r="A20" s="292"/>
      <c r="B20" s="314"/>
      <c r="C20" s="222"/>
      <c r="D20" s="271"/>
      <c r="E20" s="333"/>
      <c r="F20" s="191"/>
      <c r="G20" s="223"/>
    </row>
    <row r="21" spans="1:7" s="193" customFormat="1">
      <c r="A21" s="749">
        <f>COUNT($A$1:A20)+1</f>
        <v>1</v>
      </c>
      <c r="B21" s="247" t="s">
        <v>1649</v>
      </c>
      <c r="C21" s="648"/>
      <c r="D21" s="648"/>
      <c r="E21" s="333"/>
      <c r="F21" s="191"/>
      <c r="G21" s="223"/>
    </row>
    <row r="22" spans="1:7" s="193" customFormat="1" ht="47.1" customHeight="1">
      <c r="A22" s="219"/>
      <c r="B22" s="221" t="s">
        <v>1650</v>
      </c>
      <c r="C22" s="221"/>
      <c r="D22" s="221"/>
      <c r="E22" s="333"/>
      <c r="F22" s="368"/>
      <c r="G22" s="189"/>
    </row>
    <row r="23" spans="1:7" s="193" customFormat="1" ht="45">
      <c r="A23" s="219"/>
      <c r="B23" s="221" t="s">
        <v>1651</v>
      </c>
      <c r="C23" s="221"/>
      <c r="D23" s="221"/>
      <c r="E23" s="333"/>
      <c r="F23" s="368"/>
      <c r="G23" s="370"/>
    </row>
    <row r="24" spans="1:7" s="231" customFormat="1" ht="33.75">
      <c r="A24" s="219"/>
      <c r="B24" s="430" t="s">
        <v>1652</v>
      </c>
      <c r="C24" s="221"/>
      <c r="D24" s="221"/>
      <c r="E24" s="536"/>
      <c r="F24" s="363"/>
      <c r="G24" s="189"/>
    </row>
    <row r="25" spans="1:7" s="225" customFormat="1" ht="11.25">
      <c r="A25" s="219"/>
      <c r="B25" s="221" t="s">
        <v>1653</v>
      </c>
      <c r="C25" s="221"/>
      <c r="D25" s="221"/>
      <c r="E25" s="752"/>
      <c r="F25" s="717"/>
      <c r="G25" s="189"/>
    </row>
    <row r="26" spans="1:7" s="225" customFormat="1" ht="22.5">
      <c r="A26" s="219"/>
      <c r="B26" s="221" t="s">
        <v>1072</v>
      </c>
      <c r="C26" s="221"/>
      <c r="D26" s="221"/>
      <c r="E26" s="752"/>
      <c r="F26" s="717"/>
      <c r="G26" s="189"/>
    </row>
    <row r="27" spans="1:7" s="225" customFormat="1" ht="33.75">
      <c r="A27" s="219"/>
      <c r="B27" s="221" t="s">
        <v>1073</v>
      </c>
      <c r="C27" s="221"/>
      <c r="D27" s="221"/>
      <c r="E27" s="752"/>
      <c r="F27" s="717"/>
      <c r="G27" s="385"/>
    </row>
    <row r="28" spans="1:7" s="225" customFormat="1" ht="22.5">
      <c r="A28" s="292" t="s">
        <v>757</v>
      </c>
      <c r="B28" s="461" t="s">
        <v>1654</v>
      </c>
      <c r="C28" s="222" t="s">
        <v>118</v>
      </c>
      <c r="D28" s="271">
        <v>0.5</v>
      </c>
      <c r="E28" s="339"/>
      <c r="F28" s="259">
        <f>ROUND(D28*E28,2)</f>
        <v>0</v>
      </c>
      <c r="G28" s="369"/>
    </row>
    <row r="29" spans="1:7" s="225" customFormat="1" ht="22.5">
      <c r="A29" s="292" t="s">
        <v>759</v>
      </c>
      <c r="B29" s="461" t="s">
        <v>1655</v>
      </c>
      <c r="C29" s="222" t="s">
        <v>422</v>
      </c>
      <c r="D29" s="271">
        <v>1</v>
      </c>
      <c r="E29" s="339"/>
      <c r="F29" s="259">
        <f t="shared" ref="F29:F32" si="0">ROUND(D29*E29,2)</f>
        <v>0</v>
      </c>
      <c r="G29" s="223"/>
    </row>
    <row r="30" spans="1:7" s="225" customFormat="1" ht="15">
      <c r="A30" s="292" t="s">
        <v>785</v>
      </c>
      <c r="B30" s="461" t="s">
        <v>1656</v>
      </c>
      <c r="C30" s="222" t="s">
        <v>783</v>
      </c>
      <c r="D30" s="271">
        <v>950</v>
      </c>
      <c r="E30" s="339"/>
      <c r="F30" s="259">
        <f t="shared" si="0"/>
        <v>0</v>
      </c>
      <c r="G30" s="223"/>
    </row>
    <row r="31" spans="1:7" s="225" customFormat="1" ht="22.5">
      <c r="A31" s="292" t="s">
        <v>787</v>
      </c>
      <c r="B31" s="461" t="s">
        <v>1657</v>
      </c>
      <c r="C31" s="222" t="s">
        <v>783</v>
      </c>
      <c r="D31" s="271">
        <v>950</v>
      </c>
      <c r="E31" s="339"/>
      <c r="F31" s="259">
        <f t="shared" si="0"/>
        <v>0</v>
      </c>
      <c r="G31" s="223"/>
    </row>
    <row r="32" spans="1:7" s="225" customFormat="1" ht="33.75">
      <c r="A32" s="292" t="s">
        <v>814</v>
      </c>
      <c r="B32" s="293" t="s">
        <v>1658</v>
      </c>
      <c r="C32" s="222" t="s">
        <v>783</v>
      </c>
      <c r="D32" s="271">
        <v>150</v>
      </c>
      <c r="E32" s="339"/>
      <c r="F32" s="259">
        <f t="shared" si="0"/>
        <v>0</v>
      </c>
      <c r="G32" s="223"/>
    </row>
    <row r="33" spans="1:8" s="225" customFormat="1" ht="34.35" customHeight="1">
      <c r="A33" s="292"/>
      <c r="B33" s="461"/>
      <c r="C33" s="222"/>
      <c r="D33" s="271"/>
      <c r="E33" s="752"/>
      <c r="F33" s="717"/>
      <c r="G33" s="223"/>
    </row>
    <row r="34" spans="1:8" s="272" customFormat="1" ht="63.75">
      <c r="A34" s="749">
        <f>COUNT($A$1:A33)+1</f>
        <v>2</v>
      </c>
      <c r="B34" s="247" t="s">
        <v>1659</v>
      </c>
      <c r="C34" s="648"/>
      <c r="D34" s="648"/>
      <c r="E34" s="535"/>
      <c r="F34" s="368"/>
      <c r="G34" s="189"/>
    </row>
    <row r="35" spans="1:8" s="272" customFormat="1" ht="22.5">
      <c r="A35" s="219"/>
      <c r="B35" s="221" t="s">
        <v>1660</v>
      </c>
      <c r="C35" s="221"/>
      <c r="D35" s="750"/>
      <c r="E35" s="535"/>
      <c r="F35" s="368"/>
      <c r="G35" s="369"/>
    </row>
    <row r="36" spans="1:8" s="272" customFormat="1" ht="72.95" customHeight="1">
      <c r="A36" s="219"/>
      <c r="B36" s="221" t="s">
        <v>2341</v>
      </c>
      <c r="C36" s="221"/>
      <c r="D36" s="750"/>
      <c r="E36" s="535"/>
      <c r="F36" s="368"/>
      <c r="G36" s="392"/>
    </row>
    <row r="37" spans="1:8" s="272" customFormat="1" ht="71.099999999999994" customHeight="1">
      <c r="A37" s="219"/>
      <c r="B37" s="221" t="s">
        <v>1661</v>
      </c>
      <c r="C37" s="221"/>
      <c r="D37" s="750"/>
      <c r="E37" s="535"/>
      <c r="F37" s="368"/>
      <c r="G37" s="392"/>
    </row>
    <row r="38" spans="1:8" s="272" customFormat="1" ht="22.5">
      <c r="A38" s="219"/>
      <c r="B38" s="221" t="s">
        <v>1072</v>
      </c>
      <c r="C38" s="221"/>
      <c r="D38" s="221"/>
      <c r="E38" s="535"/>
      <c r="F38" s="368"/>
      <c r="G38" s="189"/>
    </row>
    <row r="39" spans="1:8" s="395" customFormat="1" ht="11.25" customHeight="1">
      <c r="A39" s="292" t="s">
        <v>757</v>
      </c>
      <c r="B39" s="314" t="s">
        <v>1662</v>
      </c>
      <c r="C39" s="203" t="s">
        <v>118</v>
      </c>
      <c r="D39" s="203">
        <v>2.2000000000000002</v>
      </c>
      <c r="E39" s="339"/>
      <c r="F39" s="259">
        <f t="shared" ref="F39:F45" si="1">ROUND(D39*E39,2)</f>
        <v>0</v>
      </c>
      <c r="G39" s="223"/>
    </row>
    <row r="40" spans="1:8" s="395" customFormat="1" ht="11.25" customHeight="1">
      <c r="A40" s="292" t="s">
        <v>759</v>
      </c>
      <c r="B40" s="314" t="s">
        <v>1663</v>
      </c>
      <c r="C40" s="203" t="s">
        <v>118</v>
      </c>
      <c r="D40" s="203">
        <v>0.8</v>
      </c>
      <c r="E40" s="339"/>
      <c r="F40" s="259">
        <f t="shared" si="1"/>
        <v>0</v>
      </c>
      <c r="G40" s="189"/>
    </row>
    <row r="41" spans="1:8" s="395" customFormat="1" ht="11.25" customHeight="1">
      <c r="A41" s="292" t="s">
        <v>785</v>
      </c>
      <c r="B41" s="314" t="s">
        <v>1664</v>
      </c>
      <c r="C41" s="203" t="s">
        <v>783</v>
      </c>
      <c r="D41" s="203">
        <v>46</v>
      </c>
      <c r="E41" s="339"/>
      <c r="F41" s="259">
        <f t="shared" si="1"/>
        <v>0</v>
      </c>
      <c r="G41" s="369"/>
    </row>
    <row r="42" spans="1:8" s="218" customFormat="1" ht="15.75">
      <c r="A42" s="292" t="s">
        <v>787</v>
      </c>
      <c r="B42" s="314" t="s">
        <v>1665</v>
      </c>
      <c r="C42" s="203" t="s">
        <v>5</v>
      </c>
      <c r="D42" s="203">
        <v>200</v>
      </c>
      <c r="E42" s="339"/>
      <c r="F42" s="259">
        <f t="shared" si="1"/>
        <v>0</v>
      </c>
      <c r="G42" s="189"/>
    </row>
    <row r="43" spans="1:8" ht="15">
      <c r="A43" s="292" t="s">
        <v>814</v>
      </c>
      <c r="B43" s="314" t="s">
        <v>1666</v>
      </c>
      <c r="C43" s="203" t="s">
        <v>5</v>
      </c>
      <c r="D43" s="203">
        <v>80</v>
      </c>
      <c r="E43" s="339"/>
      <c r="F43" s="259">
        <f t="shared" si="1"/>
        <v>0</v>
      </c>
      <c r="G43" s="223"/>
    </row>
    <row r="44" spans="1:8" ht="15">
      <c r="A44" s="292" t="s">
        <v>820</v>
      </c>
      <c r="B44" s="314" t="s">
        <v>1667</v>
      </c>
      <c r="C44" s="203" t="s">
        <v>5</v>
      </c>
      <c r="D44" s="203">
        <v>350</v>
      </c>
      <c r="E44" s="339"/>
      <c r="F44" s="259">
        <f t="shared" si="1"/>
        <v>0</v>
      </c>
      <c r="G44" s="223"/>
    </row>
    <row r="45" spans="1:8" ht="15">
      <c r="A45" s="292" t="s">
        <v>821</v>
      </c>
      <c r="B45" s="314" t="s">
        <v>1668</v>
      </c>
      <c r="C45" s="203" t="s">
        <v>5</v>
      </c>
      <c r="D45" s="203">
        <v>120</v>
      </c>
      <c r="E45" s="339"/>
      <c r="F45" s="259">
        <f t="shared" si="1"/>
        <v>0</v>
      </c>
      <c r="G45" s="223"/>
    </row>
    <row r="46" spans="1:8">
      <c r="A46" s="292"/>
      <c r="B46" s="314"/>
      <c r="C46" s="203"/>
      <c r="D46" s="203"/>
      <c r="E46" s="683"/>
      <c r="F46" s="395"/>
      <c r="G46" s="223"/>
    </row>
    <row r="47" spans="1:8" ht="63.75">
      <c r="A47" s="749">
        <f>COUNT($A$1:A46)+1</f>
        <v>3</v>
      </c>
      <c r="B47" s="247" t="s">
        <v>2342</v>
      </c>
      <c r="C47" s="648"/>
      <c r="D47" s="648"/>
      <c r="G47" s="189"/>
      <c r="H47" s="751"/>
    </row>
    <row r="48" spans="1:8" ht="33.75">
      <c r="A48" s="219"/>
      <c r="B48" s="221" t="s">
        <v>2343</v>
      </c>
      <c r="C48" s="221"/>
      <c r="D48" s="750"/>
      <c r="G48" s="189"/>
    </row>
    <row r="49" spans="1:7" ht="33.75">
      <c r="A49" s="219"/>
      <c r="B49" s="221" t="s">
        <v>1669</v>
      </c>
      <c r="C49" s="221"/>
      <c r="D49" s="750"/>
      <c r="G49" s="189"/>
    </row>
    <row r="50" spans="1:7" ht="33.75">
      <c r="A50" s="219"/>
      <c r="B50" s="221" t="s">
        <v>1670</v>
      </c>
      <c r="C50" s="221"/>
      <c r="D50" s="750"/>
      <c r="G50" s="369"/>
    </row>
    <row r="51" spans="1:7" ht="33.75">
      <c r="A51" s="219"/>
      <c r="B51" s="221" t="s">
        <v>1671</v>
      </c>
      <c r="C51" s="221"/>
      <c r="D51" s="221"/>
      <c r="G51" s="189"/>
    </row>
    <row r="52" spans="1:7" ht="15">
      <c r="A52" s="292" t="s">
        <v>757</v>
      </c>
      <c r="B52" s="314" t="s">
        <v>1672</v>
      </c>
      <c r="C52" s="203" t="s">
        <v>783</v>
      </c>
      <c r="D52" s="203">
        <v>610</v>
      </c>
      <c r="E52" s="339"/>
      <c r="F52" s="259">
        <f t="shared" ref="F52:F54" si="2">ROUND(D52*E52,2)</f>
        <v>0</v>
      </c>
      <c r="G52" s="189"/>
    </row>
    <row r="53" spans="1:7" ht="15">
      <c r="A53" s="292" t="s">
        <v>759</v>
      </c>
      <c r="B53" s="314" t="s">
        <v>1673</v>
      </c>
      <c r="C53" s="203" t="s">
        <v>783</v>
      </c>
      <c r="D53" s="203">
        <v>610</v>
      </c>
      <c r="E53" s="339"/>
      <c r="F53" s="259">
        <f t="shared" si="2"/>
        <v>0</v>
      </c>
      <c r="G53" s="189"/>
    </row>
    <row r="54" spans="1:7" ht="22.5">
      <c r="A54" s="292" t="s">
        <v>785</v>
      </c>
      <c r="B54" s="314" t="s">
        <v>1674</v>
      </c>
      <c r="C54" s="203" t="s">
        <v>118</v>
      </c>
      <c r="D54" s="203">
        <v>1.2</v>
      </c>
      <c r="E54" s="339"/>
      <c r="F54" s="259">
        <f t="shared" si="2"/>
        <v>0</v>
      </c>
      <c r="G54" s="189"/>
    </row>
    <row r="55" spans="1:7">
      <c r="A55" s="257"/>
      <c r="B55" s="221"/>
      <c r="C55" s="222"/>
      <c r="D55" s="271"/>
      <c r="G55" s="189"/>
    </row>
    <row r="56" spans="1:7">
      <c r="A56" s="264"/>
      <c r="B56" s="674"/>
      <c r="C56" s="266"/>
      <c r="D56" s="267"/>
      <c r="G56" s="189"/>
    </row>
    <row r="57" spans="1:7">
      <c r="A57" s="264"/>
      <c r="B57" s="674"/>
      <c r="C57" s="266"/>
      <c r="D57" s="267"/>
      <c r="G57" s="369"/>
    </row>
    <row r="58" spans="1:7">
      <c r="A58" s="264"/>
      <c r="B58" s="674"/>
      <c r="C58" s="266"/>
      <c r="D58" s="267"/>
      <c r="G58" s="189"/>
    </row>
    <row r="59" spans="1:7" ht="15.75">
      <c r="A59" s="325" t="str">
        <f>A3</f>
        <v>A.8.</v>
      </c>
      <c r="B59" s="326" t="s">
        <v>1074</v>
      </c>
      <c r="C59" s="327"/>
      <c r="D59" s="328"/>
      <c r="F59" s="331">
        <f>ROUND(SUM(F4:F57),2)</f>
        <v>0</v>
      </c>
      <c r="G59" s="189"/>
    </row>
    <row r="60" spans="1:7">
      <c r="G60" s="189"/>
    </row>
    <row r="61" spans="1:7">
      <c r="G61" s="189"/>
    </row>
    <row r="62" spans="1:7">
      <c r="G62" s="189"/>
    </row>
    <row r="63" spans="1:7">
      <c r="G63" s="189"/>
    </row>
    <row r="64" spans="1:7">
      <c r="G64" s="189"/>
    </row>
    <row r="65" spans="7:7">
      <c r="G65" s="189"/>
    </row>
    <row r="66" spans="7:7">
      <c r="G66" s="189"/>
    </row>
    <row r="67" spans="7:7">
      <c r="G67" s="369"/>
    </row>
    <row r="68" spans="7:7">
      <c r="G68" s="189"/>
    </row>
    <row r="69" spans="7:7">
      <c r="G69" s="189"/>
    </row>
    <row r="70" spans="7:7">
      <c r="G70" s="189"/>
    </row>
    <row r="71" spans="7:7">
      <c r="G71" s="189"/>
    </row>
    <row r="72" spans="7:7">
      <c r="G72" s="369"/>
    </row>
    <row r="73" spans="7:7">
      <c r="G73" s="189"/>
    </row>
    <row r="74" spans="7:7">
      <c r="G74" s="189"/>
    </row>
    <row r="75" spans="7:7">
      <c r="G75" s="189"/>
    </row>
    <row r="76" spans="7:7">
      <c r="G76" s="370"/>
    </row>
    <row r="77" spans="7:7">
      <c r="G77" s="370"/>
    </row>
    <row r="78" spans="7:7">
      <c r="G78" s="370"/>
    </row>
    <row r="79" spans="7:7">
      <c r="G79" s="189"/>
    </row>
    <row r="80" spans="7:7">
      <c r="G80" s="189"/>
    </row>
    <row r="81" spans="7:7">
      <c r="G81" s="189"/>
    </row>
    <row r="82" spans="7:7">
      <c r="G82" s="370"/>
    </row>
    <row r="83" spans="7:7">
      <c r="G83" s="370"/>
    </row>
    <row r="84" spans="7:7">
      <c r="G84" s="189"/>
    </row>
    <row r="85" spans="7:7">
      <c r="G85" s="189"/>
    </row>
    <row r="86" spans="7:7">
      <c r="G86" s="189"/>
    </row>
    <row r="87" spans="7:7">
      <c r="G87" s="189"/>
    </row>
    <row r="88" spans="7:7">
      <c r="G88" s="189"/>
    </row>
    <row r="89" spans="7:7">
      <c r="G89" s="370"/>
    </row>
    <row r="90" spans="7:7">
      <c r="G90" s="370"/>
    </row>
    <row r="91" spans="7:7">
      <c r="G91" s="189"/>
    </row>
    <row r="92" spans="7:7">
      <c r="G92" s="189"/>
    </row>
    <row r="93" spans="7:7">
      <c r="G93" s="370"/>
    </row>
    <row r="94" spans="7:7">
      <c r="G94" s="370"/>
    </row>
    <row r="95" spans="7:7">
      <c r="G95" s="189"/>
    </row>
    <row r="96" spans="7:7">
      <c r="G96" s="189"/>
    </row>
    <row r="97" spans="7:7">
      <c r="G97" s="189"/>
    </row>
    <row r="98" spans="7:7">
      <c r="G98" s="189"/>
    </row>
    <row r="99" spans="7:7">
      <c r="G99" s="321"/>
    </row>
    <row r="100" spans="7:7">
      <c r="G100" s="401"/>
    </row>
    <row r="101" spans="7:7" ht="15">
      <c r="G101" s="742"/>
    </row>
    <row r="110" spans="7:7">
      <c r="G110" s="392"/>
    </row>
  </sheetData>
  <sheetProtection algorithmName="SHA-512" hashValue="Eu080Me2SLyKy5udwUUd3x6V/AZNOAIUTs+HwkFPZy5sgD/ZktPY1gZbXoAD3/J3q16QMn/BSQ56+wXpXoVhWQ==" saltValue="Oa0bIyCErLVZ8dSy79ms4w==" spinCount="100000" sheet="1" objects="1" scenarios="1"/>
  <conditionalFormatting sqref="F8">
    <cfRule type="cellIs" dxfId="908" priority="20" stopIfTrue="1" operator="greaterThan">
      <formula>0</formula>
    </cfRule>
  </conditionalFormatting>
  <conditionalFormatting sqref="F9">
    <cfRule type="cellIs" dxfId="907" priority="19" stopIfTrue="1" operator="greaterThan">
      <formula>0</formula>
    </cfRule>
  </conditionalFormatting>
  <conditionalFormatting sqref="F11:F18">
    <cfRule type="cellIs" dxfId="906" priority="18" stopIfTrue="1" operator="greaterThan">
      <formula>0</formula>
    </cfRule>
  </conditionalFormatting>
  <conditionalFormatting sqref="F28:F32">
    <cfRule type="cellIs" dxfId="905" priority="3" stopIfTrue="1" operator="equal">
      <formula>0</formula>
    </cfRule>
  </conditionalFormatting>
  <conditionalFormatting sqref="F39:F45">
    <cfRule type="cellIs" dxfId="904" priority="2" stopIfTrue="1" operator="equal">
      <formula>0</formula>
    </cfRule>
  </conditionalFormatting>
  <conditionalFormatting sqref="F52:F54">
    <cfRule type="cellIs" dxfId="903" priority="1" stopIfTrue="1" operator="equal">
      <formula>0</formula>
    </cfRule>
  </conditionalFormatting>
  <pageMargins left="0.94488188976377963" right="0.39370078740157483" top="0.96750000000000003"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rowBreaks count="1" manualBreakCount="1">
    <brk id="33"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H110"/>
  <sheetViews>
    <sheetView showZeros="0" view="pageBreakPreview" zoomScale="115" zoomScaleNormal="85" zoomScaleSheetLayoutView="115" workbookViewId="0">
      <selection activeCell="A92" sqref="A92"/>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7" s="185" customFormat="1">
      <c r="A1" s="182" t="s">
        <v>735</v>
      </c>
      <c r="B1" s="182" t="s">
        <v>736</v>
      </c>
      <c r="C1" s="182" t="s">
        <v>737</v>
      </c>
      <c r="D1" s="183" t="s">
        <v>738</v>
      </c>
      <c r="E1" s="332" t="s">
        <v>739</v>
      </c>
      <c r="F1" s="184" t="s">
        <v>740</v>
      </c>
      <c r="G1" s="182" t="s">
        <v>801</v>
      </c>
    </row>
    <row r="2" spans="1:7" s="193" customFormat="1" ht="19.5" customHeight="1">
      <c r="A2" s="187"/>
      <c r="B2" s="188"/>
      <c r="C2" s="190"/>
      <c r="D2" s="190"/>
      <c r="E2" s="333"/>
      <c r="F2" s="191"/>
      <c r="G2" s="189"/>
    </row>
    <row r="3" spans="1:7" s="218" customFormat="1" ht="15.75">
      <c r="A3" s="353" t="s">
        <v>1557</v>
      </c>
      <c r="B3" s="543" t="s">
        <v>1099</v>
      </c>
      <c r="C3" s="490"/>
      <c r="D3" s="490"/>
      <c r="E3" s="470"/>
      <c r="F3" s="753"/>
      <c r="G3" s="358"/>
    </row>
    <row r="4" spans="1:7" s="218" customFormat="1" ht="15">
      <c r="A4" s="754"/>
      <c r="B4" s="754"/>
      <c r="C4" s="754"/>
      <c r="D4" s="516"/>
      <c r="E4" s="772"/>
      <c r="F4" s="755"/>
      <c r="G4" s="189"/>
    </row>
    <row r="5" spans="1:7" s="231" customFormat="1" ht="12">
      <c r="A5" s="284"/>
      <c r="B5" s="544" t="s">
        <v>743</v>
      </c>
      <c r="C5" s="544"/>
      <c r="D5" s="544"/>
      <c r="E5" s="124"/>
      <c r="F5" s="756"/>
      <c r="G5" s="225"/>
    </row>
    <row r="6" spans="1:7" s="225" customFormat="1" ht="33.75">
      <c r="A6" s="270"/>
      <c r="B6" s="202" t="s">
        <v>1100</v>
      </c>
      <c r="C6" s="202"/>
      <c r="D6" s="202"/>
      <c r="E6" s="181"/>
      <c r="F6" s="757"/>
      <c r="G6" s="364"/>
    </row>
    <row r="7" spans="1:7" s="225" customFormat="1" ht="22.5">
      <c r="A7" s="270" t="s">
        <v>826</v>
      </c>
      <c r="B7" s="202" t="s">
        <v>2344</v>
      </c>
      <c r="C7" s="202"/>
      <c r="D7" s="202"/>
      <c r="E7" s="181"/>
      <c r="F7" s="757"/>
      <c r="G7" s="367"/>
    </row>
    <row r="8" spans="1:7" s="225" customFormat="1" ht="12">
      <c r="A8" s="270" t="s">
        <v>826</v>
      </c>
      <c r="B8" s="202" t="s">
        <v>2345</v>
      </c>
      <c r="C8" s="202"/>
      <c r="D8" s="202"/>
      <c r="E8" s="181"/>
      <c r="F8" s="758"/>
      <c r="G8" s="369"/>
    </row>
    <row r="9" spans="1:7" s="193" customFormat="1" ht="11.25">
      <c r="A9" s="270" t="s">
        <v>826</v>
      </c>
      <c r="B9" s="202" t="s">
        <v>2346</v>
      </c>
      <c r="C9" s="202"/>
      <c r="D9" s="202"/>
      <c r="E9" s="181"/>
      <c r="F9" s="758"/>
      <c r="G9" s="370"/>
    </row>
    <row r="10" spans="1:7" s="193" customFormat="1" ht="11.25">
      <c r="A10" s="270" t="s">
        <v>826</v>
      </c>
      <c r="B10" s="202" t="s">
        <v>2347</v>
      </c>
      <c r="C10" s="202"/>
      <c r="D10" s="202"/>
      <c r="E10" s="181"/>
      <c r="F10" s="758"/>
      <c r="G10" s="370"/>
    </row>
    <row r="11" spans="1:7" s="703" customFormat="1" ht="33.75">
      <c r="A11" s="270" t="s">
        <v>826</v>
      </c>
      <c r="B11" s="202" t="s">
        <v>2348</v>
      </c>
      <c r="C11" s="202"/>
      <c r="D11" s="202"/>
      <c r="E11" s="181"/>
      <c r="F11" s="758"/>
      <c r="G11" s="370"/>
    </row>
    <row r="12" spans="1:7" s="703" customFormat="1" ht="11.25" customHeight="1">
      <c r="A12" s="270"/>
      <c r="B12" s="202"/>
      <c r="C12" s="202"/>
      <c r="D12" s="202"/>
      <c r="E12" s="181"/>
      <c r="F12" s="758"/>
      <c r="G12" s="241"/>
    </row>
    <row r="13" spans="1:7" s="272" customFormat="1" ht="22.5">
      <c r="A13" s="270"/>
      <c r="B13" s="202" t="s">
        <v>1101</v>
      </c>
      <c r="C13" s="202"/>
      <c r="D13" s="202"/>
      <c r="E13" s="181"/>
      <c r="F13" s="758"/>
      <c r="G13" s="189"/>
    </row>
    <row r="14" spans="1:7" ht="22.5">
      <c r="A14" s="270"/>
      <c r="B14" s="202" t="s">
        <v>1102</v>
      </c>
      <c r="C14" s="202"/>
      <c r="D14" s="202"/>
      <c r="E14" s="181"/>
      <c r="F14" s="759"/>
      <c r="G14" s="369"/>
    </row>
    <row r="15" spans="1:7" s="218" customFormat="1" ht="45">
      <c r="A15" s="270"/>
      <c r="B15" s="202" t="s">
        <v>1103</v>
      </c>
      <c r="C15" s="202"/>
      <c r="D15" s="202"/>
      <c r="E15" s="181"/>
      <c r="F15" s="760"/>
      <c r="G15" s="761"/>
    </row>
    <row r="16" spans="1:7">
      <c r="A16" s="270"/>
      <c r="B16" s="202"/>
      <c r="C16" s="202"/>
      <c r="D16" s="202"/>
      <c r="E16" s="181"/>
      <c r="F16" s="759"/>
      <c r="G16" s="189"/>
    </row>
    <row r="17" spans="1:7">
      <c r="A17" s="201"/>
      <c r="B17" s="421" t="s">
        <v>869</v>
      </c>
      <c r="C17" s="552"/>
      <c r="D17" s="552"/>
      <c r="E17" s="336"/>
      <c r="F17" s="759"/>
      <c r="G17" s="189"/>
    </row>
    <row r="18" spans="1:7" ht="26.1" customHeight="1">
      <c r="A18" s="494"/>
      <c r="B18" s="421" t="s">
        <v>1104</v>
      </c>
      <c r="C18" s="556"/>
      <c r="D18" s="556"/>
      <c r="E18" s="686"/>
      <c r="F18" s="759"/>
      <c r="G18" s="369"/>
    </row>
    <row r="19" spans="1:7">
      <c r="A19" s="270" t="s">
        <v>826</v>
      </c>
      <c r="B19" s="202" t="s">
        <v>1105</v>
      </c>
      <c r="C19" s="202"/>
      <c r="D19" s="202"/>
      <c r="E19" s="181"/>
      <c r="F19" s="759"/>
      <c r="G19" s="223"/>
    </row>
    <row r="20" spans="1:7">
      <c r="A20" s="270" t="s">
        <v>826</v>
      </c>
      <c r="B20" s="202" t="s">
        <v>1106</v>
      </c>
      <c r="C20" s="202"/>
      <c r="D20" s="202"/>
      <c r="E20" s="181"/>
      <c r="F20" s="759"/>
      <c r="G20" s="223"/>
    </row>
    <row r="21" spans="1:7">
      <c r="A21" s="270" t="s">
        <v>826</v>
      </c>
      <c r="B21" s="202" t="s">
        <v>1107</v>
      </c>
      <c r="C21" s="202"/>
      <c r="D21" s="202"/>
      <c r="E21" s="181"/>
      <c r="F21" s="759"/>
      <c r="G21" s="223"/>
    </row>
    <row r="22" spans="1:7">
      <c r="A22" s="270" t="s">
        <v>826</v>
      </c>
      <c r="B22" s="202" t="s">
        <v>1108</v>
      </c>
      <c r="C22" s="202"/>
      <c r="D22" s="202"/>
      <c r="E22" s="181"/>
      <c r="F22" s="759"/>
      <c r="G22" s="189"/>
    </row>
    <row r="23" spans="1:7">
      <c r="A23" s="270" t="s">
        <v>826</v>
      </c>
      <c r="B23" s="202" t="s">
        <v>1109</v>
      </c>
      <c r="C23" s="202"/>
      <c r="D23" s="202"/>
      <c r="E23" s="181"/>
      <c r="F23" s="759"/>
      <c r="G23" s="370"/>
    </row>
    <row r="24" spans="1:7" ht="22.5">
      <c r="A24" s="270" t="s">
        <v>826</v>
      </c>
      <c r="B24" s="202" t="s">
        <v>1110</v>
      </c>
      <c r="C24" s="202"/>
      <c r="D24" s="202"/>
      <c r="E24" s="181"/>
      <c r="F24" s="759"/>
      <c r="G24" s="189"/>
    </row>
    <row r="25" spans="1:7" ht="22.5">
      <c r="A25" s="270" t="s">
        <v>826</v>
      </c>
      <c r="B25" s="202" t="s">
        <v>1111</v>
      </c>
      <c r="C25" s="202"/>
      <c r="D25" s="202"/>
      <c r="E25" s="181"/>
      <c r="F25" s="759"/>
      <c r="G25" s="189"/>
    </row>
    <row r="26" spans="1:7">
      <c r="A26" s="270" t="s">
        <v>826</v>
      </c>
      <c r="B26" s="202" t="s">
        <v>1112</v>
      </c>
      <c r="C26" s="202"/>
      <c r="D26" s="202"/>
      <c r="E26" s="181"/>
      <c r="F26" s="759"/>
      <c r="G26" s="189"/>
    </row>
    <row r="27" spans="1:7">
      <c r="A27" s="270" t="s">
        <v>826</v>
      </c>
      <c r="B27" s="202" t="s">
        <v>1113</v>
      </c>
      <c r="C27" s="202"/>
      <c r="D27" s="202"/>
      <c r="E27" s="181"/>
      <c r="F27" s="759"/>
      <c r="G27" s="385"/>
    </row>
    <row r="28" spans="1:7" ht="22.5">
      <c r="A28" s="270" t="s">
        <v>826</v>
      </c>
      <c r="B28" s="202" t="s">
        <v>1114</v>
      </c>
      <c r="C28" s="202"/>
      <c r="D28" s="202"/>
      <c r="E28" s="181"/>
      <c r="F28" s="759"/>
      <c r="G28" s="369"/>
    </row>
    <row r="29" spans="1:7">
      <c r="A29" s="270" t="s">
        <v>826</v>
      </c>
      <c r="B29" s="202" t="s">
        <v>1115</v>
      </c>
      <c r="C29" s="202"/>
      <c r="D29" s="202"/>
      <c r="E29" s="181"/>
      <c r="F29" s="759"/>
      <c r="G29" s="223"/>
    </row>
    <row r="30" spans="1:7">
      <c r="A30" s="270" t="s">
        <v>826</v>
      </c>
      <c r="B30" s="202" t="s">
        <v>1116</v>
      </c>
      <c r="C30" s="202"/>
      <c r="D30" s="202"/>
      <c r="E30" s="181"/>
      <c r="F30" s="759"/>
      <c r="G30" s="223"/>
    </row>
    <row r="31" spans="1:7">
      <c r="A31" s="762"/>
      <c r="B31" s="551"/>
      <c r="C31" s="763"/>
      <c r="D31" s="763"/>
      <c r="E31" s="147"/>
      <c r="F31" s="759"/>
      <c r="G31" s="223"/>
    </row>
    <row r="32" spans="1:7" ht="22.5">
      <c r="A32" s="284"/>
      <c r="B32" s="421" t="s">
        <v>1117</v>
      </c>
      <c r="C32" s="254"/>
      <c r="D32" s="254"/>
      <c r="E32" s="124"/>
      <c r="F32" s="759"/>
      <c r="G32" s="223"/>
    </row>
    <row r="33" spans="1:7" ht="33.75">
      <c r="A33" s="284"/>
      <c r="B33" s="254" t="s">
        <v>1118</v>
      </c>
      <c r="C33" s="254"/>
      <c r="D33" s="254"/>
      <c r="E33" s="124"/>
      <c r="F33" s="759"/>
      <c r="G33" s="223"/>
    </row>
    <row r="34" spans="1:7" ht="56.25">
      <c r="A34" s="762"/>
      <c r="B34" s="569" t="s">
        <v>1119</v>
      </c>
      <c r="C34" s="763"/>
      <c r="D34" s="763"/>
      <c r="E34" s="148"/>
      <c r="F34" s="759"/>
      <c r="G34" s="189"/>
    </row>
    <row r="35" spans="1:7" ht="22.5">
      <c r="A35" s="762"/>
      <c r="B35" s="569" t="s">
        <v>1120</v>
      </c>
      <c r="C35" s="763"/>
      <c r="D35" s="763"/>
      <c r="E35" s="148"/>
      <c r="F35" s="759"/>
      <c r="G35" s="369"/>
    </row>
    <row r="36" spans="1:7" ht="33.75">
      <c r="A36" s="762"/>
      <c r="B36" s="569" t="s">
        <v>2349</v>
      </c>
      <c r="C36" s="763"/>
      <c r="D36" s="763"/>
      <c r="E36" s="148"/>
      <c r="F36" s="759"/>
      <c r="G36" s="392"/>
    </row>
    <row r="37" spans="1:7">
      <c r="A37" s="201"/>
      <c r="B37" s="202"/>
      <c r="C37" s="552"/>
      <c r="D37" s="552"/>
      <c r="E37" s="336"/>
      <c r="F37" s="759"/>
      <c r="G37" s="392"/>
    </row>
    <row r="38" spans="1:7" ht="38.25">
      <c r="A38" s="764" t="s">
        <v>2350</v>
      </c>
      <c r="B38" s="567" t="s">
        <v>2351</v>
      </c>
      <c r="C38" s="216"/>
      <c r="D38" s="552"/>
      <c r="E38" s="336"/>
      <c r="F38" s="759"/>
      <c r="G38" s="189"/>
    </row>
    <row r="39" spans="1:7" ht="33.75">
      <c r="A39" s="273"/>
      <c r="B39" s="254" t="s">
        <v>2368</v>
      </c>
      <c r="C39" s="216"/>
      <c r="D39" s="552"/>
      <c r="E39" s="336"/>
      <c r="F39" s="759"/>
      <c r="G39" s="223"/>
    </row>
    <row r="40" spans="1:7" ht="45">
      <c r="A40" s="273"/>
      <c r="B40" s="254" t="s">
        <v>2369</v>
      </c>
      <c r="C40" s="216"/>
      <c r="D40" s="552"/>
      <c r="E40" s="336"/>
      <c r="F40" s="759"/>
      <c r="G40" s="189"/>
    </row>
    <row r="41" spans="1:7" ht="22.5">
      <c r="A41" s="273"/>
      <c r="B41" s="254" t="s">
        <v>2370</v>
      </c>
      <c r="C41" s="216"/>
      <c r="D41" s="552"/>
      <c r="E41" s="336"/>
      <c r="F41" s="759"/>
      <c r="G41" s="369"/>
    </row>
    <row r="42" spans="1:7" ht="22.5">
      <c r="A42" s="257" t="s">
        <v>1405</v>
      </c>
      <c r="B42" s="421" t="s">
        <v>1386</v>
      </c>
      <c r="C42" s="255" t="s">
        <v>290</v>
      </c>
      <c r="D42" s="570">
        <v>132</v>
      </c>
      <c r="E42" s="339"/>
      <c r="F42" s="259">
        <f>ROUND(D42*E42,2)</f>
        <v>0</v>
      </c>
      <c r="G42" s="189"/>
    </row>
    <row r="43" spans="1:7" ht="15">
      <c r="A43" s="257" t="s">
        <v>1406</v>
      </c>
      <c r="B43" s="421" t="s">
        <v>1387</v>
      </c>
      <c r="C43" s="255" t="s">
        <v>290</v>
      </c>
      <c r="D43" s="570">
        <v>60.5</v>
      </c>
      <c r="E43" s="339"/>
      <c r="F43" s="259">
        <f>ROUND(D43*E43,2)</f>
        <v>0</v>
      </c>
      <c r="G43" s="223"/>
    </row>
    <row r="44" spans="1:7">
      <c r="A44" s="201"/>
      <c r="B44" s="202"/>
      <c r="C44" s="552"/>
      <c r="D44" s="552"/>
      <c r="E44" s="336"/>
      <c r="F44" s="759"/>
      <c r="G44" s="223"/>
    </row>
    <row r="45" spans="1:7" ht="25.5">
      <c r="A45" s="764" t="s">
        <v>2352</v>
      </c>
      <c r="B45" s="567" t="s">
        <v>2353</v>
      </c>
      <c r="C45" s="216"/>
      <c r="D45" s="552"/>
      <c r="E45" s="336"/>
      <c r="F45" s="759"/>
      <c r="G45" s="223"/>
    </row>
    <row r="46" spans="1:7" ht="22.5">
      <c r="A46" s="765"/>
      <c r="B46" s="254" t="s">
        <v>2371</v>
      </c>
      <c r="C46" s="568"/>
      <c r="D46" s="568"/>
      <c r="E46" s="773"/>
      <c r="F46" s="759"/>
      <c r="G46" s="223"/>
    </row>
    <row r="47" spans="1:7" ht="22.5">
      <c r="A47" s="765"/>
      <c r="B47" s="254" t="s">
        <v>1675</v>
      </c>
      <c r="C47" s="568"/>
      <c r="D47" s="568"/>
      <c r="E47" s="773"/>
      <c r="F47" s="759"/>
      <c r="G47" s="189"/>
    </row>
    <row r="48" spans="1:7">
      <c r="A48" s="765"/>
      <c r="B48" s="254" t="s">
        <v>1121</v>
      </c>
      <c r="C48" s="568"/>
      <c r="D48" s="568"/>
      <c r="E48" s="773"/>
      <c r="F48" s="759"/>
      <c r="G48" s="189"/>
    </row>
    <row r="49" spans="1:8" ht="22.5">
      <c r="A49" s="284"/>
      <c r="B49" s="254" t="s">
        <v>1122</v>
      </c>
      <c r="C49" s="254"/>
      <c r="D49" s="254"/>
      <c r="E49" s="124"/>
      <c r="F49" s="759"/>
      <c r="G49" s="189"/>
    </row>
    <row r="50" spans="1:8" ht="15">
      <c r="A50" s="257"/>
      <c r="B50" s="421" t="s">
        <v>2372</v>
      </c>
      <c r="C50" s="255" t="s">
        <v>290</v>
      </c>
      <c r="D50" s="570">
        <v>100</v>
      </c>
      <c r="E50" s="339"/>
      <c r="F50" s="259">
        <f>ROUND(D50*E50,2)</f>
        <v>0</v>
      </c>
      <c r="H50" s="230"/>
    </row>
    <row r="51" spans="1:8">
      <c r="A51" s="201"/>
      <c r="B51" s="202"/>
      <c r="C51" s="552"/>
      <c r="D51" s="552"/>
      <c r="E51" s="336"/>
      <c r="F51" s="759"/>
      <c r="H51" s="706"/>
    </row>
    <row r="52" spans="1:8" ht="38.25">
      <c r="A52" s="764" t="s">
        <v>2354</v>
      </c>
      <c r="B52" s="567" t="s">
        <v>2373</v>
      </c>
      <c r="C52" s="216"/>
      <c r="D52" s="552"/>
      <c r="E52" s="336"/>
      <c r="F52" s="759"/>
      <c r="H52" s="189"/>
    </row>
    <row r="53" spans="1:8" ht="33.75">
      <c r="A53" s="765"/>
      <c r="B53" s="254" t="s">
        <v>2374</v>
      </c>
      <c r="C53" s="568"/>
      <c r="D53" s="568"/>
      <c r="E53" s="773"/>
      <c r="F53" s="759"/>
      <c r="H53" s="189"/>
    </row>
    <row r="54" spans="1:8" ht="56.25">
      <c r="A54" s="765"/>
      <c r="B54" s="254" t="s">
        <v>1676</v>
      </c>
      <c r="C54" s="568"/>
      <c r="D54" s="568"/>
      <c r="E54" s="773"/>
      <c r="F54" s="759"/>
      <c r="H54" s="189"/>
    </row>
    <row r="55" spans="1:8">
      <c r="A55" s="765"/>
      <c r="B55" s="254" t="s">
        <v>1121</v>
      </c>
      <c r="C55" s="568"/>
      <c r="D55" s="568"/>
      <c r="E55" s="773"/>
      <c r="F55" s="759"/>
      <c r="H55" s="189"/>
    </row>
    <row r="56" spans="1:8" ht="22.5">
      <c r="A56" s="284"/>
      <c r="B56" s="254" t="s">
        <v>1122</v>
      </c>
      <c r="C56" s="254"/>
      <c r="D56" s="254"/>
      <c r="E56" s="124"/>
      <c r="F56" s="759"/>
      <c r="H56" s="189"/>
    </row>
    <row r="57" spans="1:8" ht="15">
      <c r="A57" s="257"/>
      <c r="B57" s="421" t="s">
        <v>2355</v>
      </c>
      <c r="C57" s="255" t="s">
        <v>290</v>
      </c>
      <c r="D57" s="570">
        <v>100</v>
      </c>
      <c r="E57" s="339"/>
      <c r="F57" s="259">
        <f>ROUND(D57*E57,2)</f>
        <v>0</v>
      </c>
      <c r="H57" s="230"/>
    </row>
    <row r="58" spans="1:8">
      <c r="A58" s="257"/>
      <c r="B58" s="254"/>
      <c r="C58" s="255"/>
      <c r="D58" s="570"/>
      <c r="E58" s="686"/>
      <c r="F58" s="759"/>
      <c r="G58" s="189"/>
      <c r="H58" s="706"/>
    </row>
    <row r="59" spans="1:8" ht="38.25">
      <c r="A59" s="764" t="s">
        <v>2356</v>
      </c>
      <c r="B59" s="567" t="s">
        <v>1677</v>
      </c>
      <c r="C59" s="216"/>
      <c r="D59" s="552"/>
      <c r="E59" s="336"/>
      <c r="F59" s="759"/>
      <c r="G59" s="189"/>
    </row>
    <row r="60" spans="1:8" ht="45">
      <c r="A60" s="284"/>
      <c r="B60" s="254" t="s">
        <v>2357</v>
      </c>
      <c r="C60" s="254"/>
      <c r="D60" s="254"/>
      <c r="E60" s="124"/>
      <c r="F60" s="759"/>
      <c r="G60" s="189"/>
    </row>
    <row r="61" spans="1:8" ht="22.5">
      <c r="A61" s="284"/>
      <c r="B61" s="254" t="s">
        <v>1122</v>
      </c>
      <c r="C61" s="254"/>
      <c r="D61" s="254"/>
      <c r="E61" s="124"/>
      <c r="F61" s="759"/>
      <c r="G61" s="189"/>
    </row>
    <row r="62" spans="1:8" ht="15">
      <c r="A62" s="257"/>
      <c r="B62" s="421" t="s">
        <v>2358</v>
      </c>
      <c r="C62" s="255" t="s">
        <v>290</v>
      </c>
      <c r="D62" s="570">
        <v>28</v>
      </c>
      <c r="E62" s="339"/>
      <c r="F62" s="259">
        <f>ROUND(D62*E62,2)</f>
        <v>0</v>
      </c>
      <c r="G62" s="189"/>
    </row>
    <row r="63" spans="1:8">
      <c r="A63" s="257"/>
      <c r="B63" s="254"/>
      <c r="C63" s="255"/>
      <c r="D63" s="570"/>
      <c r="E63" s="686"/>
      <c r="F63" s="759"/>
      <c r="G63" s="189"/>
    </row>
    <row r="64" spans="1:8" ht="25.5">
      <c r="A64" s="764" t="s">
        <v>2359</v>
      </c>
      <c r="B64" s="567" t="s">
        <v>2375</v>
      </c>
      <c r="C64" s="216"/>
      <c r="D64" s="552"/>
      <c r="E64" s="336"/>
      <c r="F64" s="759"/>
      <c r="G64" s="189"/>
    </row>
    <row r="65" spans="1:7" ht="22.5">
      <c r="A65" s="284"/>
      <c r="B65" s="254" t="s">
        <v>1678</v>
      </c>
      <c r="C65" s="254"/>
      <c r="D65" s="254"/>
      <c r="E65" s="124"/>
      <c r="F65" s="759"/>
      <c r="G65" s="189"/>
    </row>
    <row r="66" spans="1:7" ht="22.5">
      <c r="A66" s="284"/>
      <c r="B66" s="254" t="s">
        <v>1122</v>
      </c>
      <c r="C66" s="254"/>
      <c r="D66" s="254"/>
      <c r="E66" s="124"/>
      <c r="F66" s="759"/>
      <c r="G66" s="189"/>
    </row>
    <row r="67" spans="1:7" ht="15">
      <c r="A67" s="257"/>
      <c r="B67" s="421" t="s">
        <v>1679</v>
      </c>
      <c r="C67" s="255" t="s">
        <v>290</v>
      </c>
      <c r="D67" s="570">
        <v>16.5</v>
      </c>
      <c r="E67" s="339"/>
      <c r="F67" s="259">
        <f>ROUND(D67*E67,2)</f>
        <v>0</v>
      </c>
      <c r="G67" s="369"/>
    </row>
    <row r="68" spans="1:7">
      <c r="A68" s="257"/>
      <c r="B68" s="254"/>
      <c r="C68" s="255"/>
      <c r="D68" s="570"/>
      <c r="E68" s="686"/>
      <c r="F68" s="759"/>
      <c r="G68" s="189"/>
    </row>
    <row r="69" spans="1:7" ht="25.5">
      <c r="A69" s="764" t="s">
        <v>2360</v>
      </c>
      <c r="B69" s="567" t="s">
        <v>1680</v>
      </c>
      <c r="C69" s="568"/>
      <c r="D69" s="568"/>
      <c r="E69" s="773"/>
      <c r="F69" s="759"/>
      <c r="G69" s="189"/>
    </row>
    <row r="70" spans="1:7" ht="33.75">
      <c r="A70" s="284"/>
      <c r="B70" s="254" t="s">
        <v>2376</v>
      </c>
      <c r="C70" s="254"/>
      <c r="D70" s="254"/>
      <c r="E70" s="124"/>
      <c r="F70" s="759"/>
      <c r="G70" s="189"/>
    </row>
    <row r="71" spans="1:7">
      <c r="A71" s="284"/>
      <c r="B71" s="254" t="s">
        <v>1123</v>
      </c>
      <c r="C71" s="254"/>
      <c r="D71" s="254"/>
      <c r="E71" s="124"/>
      <c r="F71" s="759"/>
      <c r="G71" s="189"/>
    </row>
    <row r="72" spans="1:7" ht="22.5">
      <c r="A72" s="284"/>
      <c r="B72" s="254" t="s">
        <v>1122</v>
      </c>
      <c r="C72" s="254"/>
      <c r="D72" s="254"/>
      <c r="E72" s="124"/>
      <c r="F72" s="759"/>
      <c r="G72" s="369"/>
    </row>
    <row r="73" spans="1:7" ht="15">
      <c r="A73" s="257"/>
      <c r="B73" s="383" t="s">
        <v>2361</v>
      </c>
      <c r="C73" s="255" t="s">
        <v>5</v>
      </c>
      <c r="D73" s="570">
        <v>4</v>
      </c>
      <c r="E73" s="339"/>
      <c r="F73" s="259">
        <f>ROUND(D73*E73,2)</f>
        <v>0</v>
      </c>
      <c r="G73" s="189"/>
    </row>
    <row r="74" spans="1:7">
      <c r="A74" s="257"/>
      <c r="B74" s="254"/>
      <c r="C74" s="255"/>
      <c r="D74" s="570"/>
      <c r="E74" s="686"/>
      <c r="F74" s="759"/>
      <c r="G74" s="189"/>
    </row>
    <row r="75" spans="1:7" ht="25.5">
      <c r="A75" s="764" t="s">
        <v>2362</v>
      </c>
      <c r="B75" s="567" t="s">
        <v>1681</v>
      </c>
      <c r="C75" s="568"/>
      <c r="D75" s="568"/>
      <c r="E75" s="773"/>
      <c r="F75" s="759"/>
      <c r="G75" s="189"/>
    </row>
    <row r="76" spans="1:7" ht="56.25">
      <c r="A76" s="284"/>
      <c r="B76" s="254" t="s">
        <v>1682</v>
      </c>
      <c r="C76" s="254"/>
      <c r="D76" s="254"/>
      <c r="E76" s="124"/>
      <c r="F76" s="759"/>
      <c r="G76" s="370"/>
    </row>
    <row r="77" spans="1:7">
      <c r="A77" s="284"/>
      <c r="B77" s="254" t="s">
        <v>1123</v>
      </c>
      <c r="C77" s="254"/>
      <c r="D77" s="254"/>
      <c r="E77" s="124"/>
      <c r="F77" s="759"/>
      <c r="G77" s="370"/>
    </row>
    <row r="78" spans="1:7" ht="22.5">
      <c r="A78" s="284"/>
      <c r="B78" s="254" t="s">
        <v>1122</v>
      </c>
      <c r="C78" s="254"/>
      <c r="D78" s="254"/>
      <c r="E78" s="124"/>
      <c r="F78" s="759"/>
      <c r="G78" s="370"/>
    </row>
    <row r="79" spans="1:7" ht="33.75">
      <c r="A79" s="257" t="s">
        <v>1405</v>
      </c>
      <c r="B79" s="421" t="s">
        <v>1390</v>
      </c>
      <c r="C79" s="255" t="s">
        <v>290</v>
      </c>
      <c r="D79" s="570">
        <v>90</v>
      </c>
      <c r="E79" s="339"/>
      <c r="F79" s="259">
        <f>ROUND(D79*E79,2)</f>
        <v>0</v>
      </c>
      <c r="G79" s="189"/>
    </row>
    <row r="80" spans="1:7" ht="33.75">
      <c r="A80" s="257" t="s">
        <v>1406</v>
      </c>
      <c r="B80" s="421" t="s">
        <v>1391</v>
      </c>
      <c r="C80" s="255" t="s">
        <v>422</v>
      </c>
      <c r="D80" s="570">
        <v>10</v>
      </c>
      <c r="E80" s="339"/>
      <c r="F80" s="259">
        <f>ROUND(D80*E80,2)</f>
        <v>0</v>
      </c>
      <c r="G80" s="189"/>
    </row>
    <row r="81" spans="1:7">
      <c r="A81" s="284"/>
      <c r="B81" s="254"/>
      <c r="C81" s="255"/>
      <c r="D81" s="570"/>
      <c r="E81" s="686"/>
      <c r="F81" s="758"/>
      <c r="G81" s="189"/>
    </row>
    <row r="82" spans="1:7" ht="24">
      <c r="A82" s="764" t="s">
        <v>2363</v>
      </c>
      <c r="B82" s="498" t="s">
        <v>2364</v>
      </c>
      <c r="C82" s="766"/>
      <c r="D82" s="568"/>
      <c r="E82" s="686"/>
      <c r="F82" s="758"/>
      <c r="G82" s="370"/>
    </row>
    <row r="83" spans="1:7">
      <c r="A83" s="592"/>
      <c r="B83" s="254" t="s">
        <v>2365</v>
      </c>
      <c r="C83" s="255"/>
      <c r="D83" s="570"/>
      <c r="E83" s="686"/>
      <c r="F83" s="758"/>
      <c r="G83" s="370"/>
    </row>
    <row r="84" spans="1:7">
      <c r="A84" s="767"/>
      <c r="B84" s="421" t="s">
        <v>2366</v>
      </c>
      <c r="C84" s="768"/>
      <c r="D84" s="769"/>
      <c r="E84" s="686"/>
      <c r="F84" s="758"/>
      <c r="G84" s="189"/>
    </row>
    <row r="85" spans="1:7" ht="15">
      <c r="A85" s="592"/>
      <c r="B85" s="421" t="s">
        <v>2367</v>
      </c>
      <c r="C85" s="255" t="s">
        <v>290</v>
      </c>
      <c r="D85" s="570">
        <v>96</v>
      </c>
      <c r="E85" s="339"/>
      <c r="F85" s="259">
        <f>ROUND(D85*E85,2)</f>
        <v>0</v>
      </c>
      <c r="G85" s="189"/>
    </row>
    <row r="86" spans="1:7">
      <c r="A86" s="257"/>
      <c r="B86" s="383"/>
      <c r="C86" s="255"/>
      <c r="D86" s="570"/>
      <c r="E86" s="686"/>
      <c r="F86" s="759"/>
      <c r="G86" s="189"/>
    </row>
    <row r="87" spans="1:7">
      <c r="A87" s="257"/>
      <c r="B87" s="383"/>
      <c r="C87" s="255"/>
      <c r="D87" s="570"/>
      <c r="E87" s="686"/>
      <c r="F87" s="759"/>
      <c r="G87" s="189"/>
    </row>
    <row r="88" spans="1:7">
      <c r="A88" s="595"/>
      <c r="B88" s="517"/>
      <c r="C88" s="597"/>
      <c r="D88" s="597"/>
      <c r="E88" s="774"/>
      <c r="F88" s="759"/>
      <c r="G88" s="189"/>
    </row>
    <row r="89" spans="1:7">
      <c r="A89" s="595"/>
      <c r="B89" s="596"/>
      <c r="C89" s="597"/>
      <c r="D89" s="597"/>
      <c r="E89" s="774"/>
      <c r="F89" s="759"/>
      <c r="G89" s="370"/>
    </row>
    <row r="90" spans="1:7" ht="15.75">
      <c r="A90" s="605" t="s">
        <v>1557</v>
      </c>
      <c r="B90" s="606" t="s">
        <v>1124</v>
      </c>
      <c r="C90" s="770"/>
      <c r="D90" s="771"/>
      <c r="E90" s="775"/>
      <c r="F90" s="759">
        <f>ROUND(SUM(F4:F89),2)</f>
        <v>0</v>
      </c>
      <c r="G90" s="370"/>
    </row>
    <row r="91" spans="1:7">
      <c r="G91" s="189"/>
    </row>
    <row r="92" spans="1:7">
      <c r="G92" s="189"/>
    </row>
    <row r="93" spans="1:7">
      <c r="G93" s="370"/>
    </row>
    <row r="94" spans="1:7">
      <c r="G94" s="370"/>
    </row>
    <row r="95" spans="1:7">
      <c r="G95" s="189"/>
    </row>
    <row r="96" spans="1:7">
      <c r="G96" s="189"/>
    </row>
    <row r="97" spans="7:7">
      <c r="G97" s="189"/>
    </row>
    <row r="98" spans="7:7">
      <c r="G98" s="189"/>
    </row>
    <row r="99" spans="7:7">
      <c r="G99" s="321"/>
    </row>
    <row r="100" spans="7:7">
      <c r="G100" s="401"/>
    </row>
    <row r="101" spans="7:7" ht="15">
      <c r="G101" s="742"/>
    </row>
    <row r="110" spans="7:7">
      <c r="G110" s="392"/>
    </row>
  </sheetData>
  <sheetProtection algorithmName="SHA-512" hashValue="xt9N/q2usIA7WGfkArJcDj4HowuLsDTFE8ih5omKhdd5b73YjvXKfJ0cx09x2oiC3U1Ta2vun3eda8u7a0GZGg==" saltValue="tmnH/lk7+aJdwQ2+JJna3A==" spinCount="100000" sheet="1" objects="1" scenarios="1"/>
  <conditionalFormatting sqref="F42">
    <cfRule type="cellIs" dxfId="902" priority="10" stopIfTrue="1" operator="equal">
      <formula>0</formula>
    </cfRule>
  </conditionalFormatting>
  <conditionalFormatting sqref="F43">
    <cfRule type="cellIs" dxfId="901" priority="9" stopIfTrue="1" operator="equal">
      <formula>0</formula>
    </cfRule>
  </conditionalFormatting>
  <conditionalFormatting sqref="F50">
    <cfRule type="cellIs" dxfId="900" priority="8" stopIfTrue="1" operator="equal">
      <formula>0</formula>
    </cfRule>
  </conditionalFormatting>
  <conditionalFormatting sqref="F57">
    <cfRule type="cellIs" dxfId="899" priority="7" stopIfTrue="1" operator="equal">
      <formula>0</formula>
    </cfRule>
  </conditionalFormatting>
  <conditionalFormatting sqref="F62">
    <cfRule type="cellIs" dxfId="898" priority="6" stopIfTrue="1" operator="equal">
      <formula>0</formula>
    </cfRule>
  </conditionalFormatting>
  <conditionalFormatting sqref="F67">
    <cfRule type="cellIs" dxfId="897" priority="5" stopIfTrue="1" operator="equal">
      <formula>0</formula>
    </cfRule>
  </conditionalFormatting>
  <conditionalFormatting sqref="F73">
    <cfRule type="cellIs" dxfId="896" priority="4" stopIfTrue="1" operator="equal">
      <formula>0</formula>
    </cfRule>
  </conditionalFormatting>
  <conditionalFormatting sqref="F79">
    <cfRule type="cellIs" dxfId="895" priority="3" stopIfTrue="1" operator="equal">
      <formula>0</formula>
    </cfRule>
  </conditionalFormatting>
  <conditionalFormatting sqref="F80">
    <cfRule type="cellIs" dxfId="894" priority="2" stopIfTrue="1" operator="equal">
      <formula>0</formula>
    </cfRule>
  </conditionalFormatting>
  <conditionalFormatting sqref="F85">
    <cfRule type="cellIs" dxfId="893" priority="1" stopIfTrue="1" operator="equal">
      <formula>0</formula>
    </cfRule>
  </conditionalFormatting>
  <pageMargins left="0.94488188976377963" right="0.39370078740157483" top="1.0012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rowBreaks count="2" manualBreakCount="2">
    <brk id="44" max="16383" man="1"/>
    <brk id="74"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G110"/>
  <sheetViews>
    <sheetView showZeros="0" view="pageBreakPreview" zoomScale="125" zoomScaleNormal="85" zoomScaleSheetLayoutView="125" workbookViewId="0">
      <selection activeCell="Q33" sqref="Q33"/>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7" s="185" customFormat="1">
      <c r="A1" s="182" t="s">
        <v>735</v>
      </c>
      <c r="B1" s="182" t="s">
        <v>736</v>
      </c>
      <c r="C1" s="182" t="s">
        <v>737</v>
      </c>
      <c r="D1" s="183" t="s">
        <v>738</v>
      </c>
      <c r="E1" s="332" t="s">
        <v>739</v>
      </c>
      <c r="F1" s="184" t="s">
        <v>740</v>
      </c>
      <c r="G1" s="182" t="s">
        <v>801</v>
      </c>
    </row>
    <row r="2" spans="1:7" s="193" customFormat="1" ht="19.5" customHeight="1">
      <c r="A2" s="187"/>
      <c r="B2" s="188"/>
      <c r="C2" s="190"/>
      <c r="D2" s="190"/>
      <c r="E2" s="333"/>
      <c r="F2" s="191"/>
      <c r="G2" s="189"/>
    </row>
    <row r="3" spans="1:7" s="218" customFormat="1" ht="15.75">
      <c r="A3" s="353" t="s">
        <v>1594</v>
      </c>
      <c r="B3" s="543" t="s">
        <v>1075</v>
      </c>
      <c r="C3" s="490"/>
      <c r="D3" s="490"/>
      <c r="E3" s="532"/>
      <c r="F3" s="357"/>
      <c r="G3" s="358"/>
    </row>
    <row r="4" spans="1:7" s="218" customFormat="1" ht="15">
      <c r="A4" s="747"/>
      <c r="B4" s="747"/>
      <c r="C4" s="747"/>
      <c r="D4" s="499"/>
      <c r="E4" s="533"/>
      <c r="F4" s="360"/>
      <c r="G4" s="189"/>
    </row>
    <row r="5" spans="1:7" s="231" customFormat="1" ht="12">
      <c r="A5" s="219"/>
      <c r="B5" s="220" t="s">
        <v>743</v>
      </c>
      <c r="C5" s="220"/>
      <c r="D5" s="220"/>
      <c r="E5" s="536"/>
      <c r="F5" s="363"/>
      <c r="G5" s="225"/>
    </row>
    <row r="6" spans="1:7" s="225" customFormat="1" ht="22.5">
      <c r="A6" s="318"/>
      <c r="B6" s="221" t="s">
        <v>1683</v>
      </c>
      <c r="C6" s="203"/>
      <c r="D6" s="204"/>
      <c r="E6" s="779"/>
      <c r="F6" s="717"/>
      <c r="G6" s="364"/>
    </row>
    <row r="7" spans="1:7" s="225" customFormat="1" ht="45">
      <c r="A7" s="693"/>
      <c r="B7" s="221" t="s">
        <v>1684</v>
      </c>
      <c r="C7" s="204"/>
      <c r="D7" s="204"/>
      <c r="E7" s="779"/>
      <c r="F7" s="717"/>
      <c r="G7" s="367"/>
    </row>
    <row r="8" spans="1:7" s="225" customFormat="1" ht="45">
      <c r="A8" s="693"/>
      <c r="B8" s="221" t="s">
        <v>1685</v>
      </c>
      <c r="C8" s="204"/>
      <c r="D8" s="204"/>
      <c r="E8" s="779"/>
      <c r="F8" s="717"/>
      <c r="G8" s="369"/>
    </row>
    <row r="9" spans="1:7" s="193" customFormat="1" ht="81.95" customHeight="1">
      <c r="A9" s="693"/>
      <c r="B9" s="221" t="s">
        <v>1686</v>
      </c>
      <c r="C9" s="204"/>
      <c r="D9" s="204"/>
      <c r="E9" s="333"/>
      <c r="F9" s="368" t="str">
        <f>IF(OR(OR(E9=0,E9=""),OR(D9=0,D9="")),"",D9*E9)</f>
        <v/>
      </c>
      <c r="G9" s="370"/>
    </row>
    <row r="10" spans="1:7" s="193" customFormat="1" ht="11.25">
      <c r="A10" s="693"/>
      <c r="B10" s="221"/>
      <c r="C10" s="204"/>
      <c r="D10" s="204"/>
      <c r="E10" s="333"/>
      <c r="F10" s="368" t="str">
        <f>IF(OR(OR(E10=0,E10=""),OR(D10=0,D10="")),"",D10*E10)</f>
        <v/>
      </c>
      <c r="G10" s="370"/>
    </row>
    <row r="11" spans="1:7" s="703" customFormat="1" ht="22.5">
      <c r="A11" s="318"/>
      <c r="B11" s="221" t="s">
        <v>1687</v>
      </c>
      <c r="C11" s="203"/>
      <c r="D11" s="204"/>
      <c r="E11" s="535"/>
      <c r="F11" s="368"/>
      <c r="G11" s="370"/>
    </row>
    <row r="12" spans="1:7" s="703" customFormat="1">
      <c r="A12" s="688" t="s">
        <v>826</v>
      </c>
      <c r="B12" s="221" t="s">
        <v>2377</v>
      </c>
      <c r="C12" s="203"/>
      <c r="D12" s="204"/>
      <c r="E12" s="535"/>
      <c r="F12" s="368"/>
      <c r="G12" s="241"/>
    </row>
    <row r="13" spans="1:7" s="272" customFormat="1" ht="22.5">
      <c r="A13" s="688" t="s">
        <v>826</v>
      </c>
      <c r="B13" s="221" t="s">
        <v>2378</v>
      </c>
      <c r="C13" s="203"/>
      <c r="D13" s="204"/>
      <c r="E13" s="535"/>
      <c r="F13" s="368" t="str">
        <f t="shared" ref="F13" si="0">IF(OR(OR(E13=0,E13=""),OR(D13=0,D13="")),"",D13*E13)</f>
        <v/>
      </c>
      <c r="G13" s="189"/>
    </row>
    <row r="14" spans="1:7" ht="22.5">
      <c r="A14" s="688" t="s">
        <v>826</v>
      </c>
      <c r="B14" s="221" t="s">
        <v>2379</v>
      </c>
      <c r="C14" s="203"/>
      <c r="D14" s="204"/>
      <c r="E14" s="744"/>
      <c r="G14" s="369"/>
    </row>
    <row r="15" spans="1:7" s="218" customFormat="1" ht="22.5">
      <c r="A15" s="688" t="s">
        <v>826</v>
      </c>
      <c r="B15" s="221" t="s">
        <v>2380</v>
      </c>
      <c r="C15" s="203"/>
      <c r="D15" s="204"/>
      <c r="E15" s="533"/>
      <c r="F15" s="660" t="str">
        <f>IF(SUM(F1:F14)&gt;0,SUM(F1:F14),"")</f>
        <v/>
      </c>
      <c r="G15" s="761"/>
    </row>
    <row r="16" spans="1:7">
      <c r="A16" s="776"/>
      <c r="B16" s="286"/>
      <c r="C16" s="204"/>
      <c r="D16" s="204"/>
      <c r="G16" s="189"/>
    </row>
    <row r="17" spans="1:7">
      <c r="A17" s="776"/>
      <c r="B17" s="220" t="s">
        <v>869</v>
      </c>
      <c r="C17" s="204"/>
      <c r="D17" s="204"/>
      <c r="G17" s="189"/>
    </row>
    <row r="18" spans="1:7" ht="23.1" customHeight="1">
      <c r="A18" s="777"/>
      <c r="B18" s="314" t="s">
        <v>1688</v>
      </c>
      <c r="C18" s="400"/>
      <c r="D18" s="400"/>
      <c r="G18" s="369"/>
    </row>
    <row r="19" spans="1:7" ht="22.5">
      <c r="A19" s="776" t="s">
        <v>826</v>
      </c>
      <c r="B19" s="221" t="s">
        <v>1689</v>
      </c>
      <c r="C19" s="221"/>
      <c r="D19" s="221"/>
      <c r="G19" s="223"/>
    </row>
    <row r="20" spans="1:7" ht="45">
      <c r="A20" s="776" t="s">
        <v>826</v>
      </c>
      <c r="B20" s="221" t="s">
        <v>1690</v>
      </c>
      <c r="C20" s="221"/>
      <c r="D20" s="221"/>
      <c r="G20" s="223"/>
    </row>
    <row r="21" spans="1:7" ht="22.5">
      <c r="A21" s="776" t="s">
        <v>826</v>
      </c>
      <c r="B21" s="221" t="s">
        <v>1691</v>
      </c>
      <c r="C21" s="221"/>
      <c r="D21" s="221"/>
      <c r="G21" s="223"/>
    </row>
    <row r="22" spans="1:7">
      <c r="A22" s="776"/>
      <c r="B22" s="286"/>
      <c r="C22" s="204"/>
      <c r="D22" s="204"/>
      <c r="G22" s="189"/>
    </row>
    <row r="23" spans="1:7" ht="25.5">
      <c r="A23" s="778">
        <f>COUNT($A$1:A22)+1</f>
        <v>1</v>
      </c>
      <c r="B23" s="247" t="s">
        <v>1692</v>
      </c>
      <c r="C23" s="228"/>
      <c r="D23" s="228"/>
      <c r="G23" s="370"/>
    </row>
    <row r="24" spans="1:7" ht="33.75">
      <c r="A24" s="219"/>
      <c r="B24" s="221" t="s">
        <v>1076</v>
      </c>
      <c r="C24" s="221"/>
      <c r="D24" s="750"/>
      <c r="G24" s="189"/>
    </row>
    <row r="25" spans="1:7">
      <c r="A25" s="219"/>
      <c r="B25" s="221" t="s">
        <v>1077</v>
      </c>
      <c r="C25" s="221"/>
      <c r="D25" s="750"/>
      <c r="G25" s="189"/>
    </row>
    <row r="26" spans="1:7" ht="22.5">
      <c r="A26" s="219"/>
      <c r="B26" s="221" t="s">
        <v>1078</v>
      </c>
      <c r="C26" s="221"/>
      <c r="D26" s="750"/>
      <c r="G26" s="189"/>
    </row>
    <row r="27" spans="1:7" ht="45">
      <c r="A27" s="287"/>
      <c r="B27" s="430" t="s">
        <v>2282</v>
      </c>
      <c r="C27" s="203"/>
      <c r="D27" s="204"/>
      <c r="E27" s="128"/>
      <c r="G27" s="385"/>
    </row>
    <row r="28" spans="1:7" ht="15">
      <c r="A28" s="292" t="s">
        <v>757</v>
      </c>
      <c r="B28" s="646" t="s">
        <v>1693</v>
      </c>
      <c r="C28" s="203" t="s">
        <v>783</v>
      </c>
      <c r="D28" s="204">
        <v>950</v>
      </c>
      <c r="E28" s="339"/>
      <c r="F28" s="259">
        <f>ROUND(E28*D28,2)</f>
        <v>0</v>
      </c>
      <c r="G28" s="369"/>
    </row>
    <row r="29" spans="1:7" ht="33.75">
      <c r="A29" s="292" t="s">
        <v>759</v>
      </c>
      <c r="B29" s="646" t="s">
        <v>1079</v>
      </c>
      <c r="C29" s="203" t="s">
        <v>783</v>
      </c>
      <c r="D29" s="204">
        <f>SUM(D28:D28)*0.15</f>
        <v>142.5</v>
      </c>
      <c r="E29" s="339"/>
      <c r="F29" s="259">
        <f>ROUND(E29*D29,2)</f>
        <v>0</v>
      </c>
      <c r="G29" s="223"/>
    </row>
    <row r="30" spans="1:7">
      <c r="A30" s="718"/>
      <c r="B30" s="719"/>
      <c r="C30" s="719"/>
      <c r="D30" s="719"/>
      <c r="G30" s="223"/>
    </row>
    <row r="31" spans="1:7" ht="25.5">
      <c r="A31" s="778">
        <f>COUNT($A$1:A30)+1</f>
        <v>2</v>
      </c>
      <c r="B31" s="247" t="s">
        <v>1694</v>
      </c>
      <c r="C31" s="228"/>
      <c r="D31" s="228"/>
      <c r="G31" s="223"/>
    </row>
    <row r="32" spans="1:7" ht="22.5">
      <c r="A32" s="219"/>
      <c r="B32" s="221" t="s">
        <v>1695</v>
      </c>
      <c r="C32" s="221"/>
      <c r="D32" s="750"/>
      <c r="G32" s="223"/>
    </row>
    <row r="33" spans="1:7" ht="67.5">
      <c r="A33" s="219"/>
      <c r="B33" s="221" t="s">
        <v>1696</v>
      </c>
      <c r="C33" s="221"/>
      <c r="D33" s="750"/>
      <c r="G33" s="223"/>
    </row>
    <row r="34" spans="1:7" ht="22.5">
      <c r="A34" s="219"/>
      <c r="B34" s="221" t="s">
        <v>1697</v>
      </c>
      <c r="C34" s="221"/>
      <c r="D34" s="750"/>
      <c r="G34" s="189"/>
    </row>
    <row r="35" spans="1:7" ht="22.5">
      <c r="A35" s="219"/>
      <c r="B35" s="221" t="s">
        <v>1698</v>
      </c>
      <c r="C35" s="221"/>
      <c r="D35" s="750"/>
      <c r="G35" s="369"/>
    </row>
    <row r="36" spans="1:7" ht="22.5">
      <c r="A36" s="219"/>
      <c r="B36" s="221" t="s">
        <v>1699</v>
      </c>
      <c r="C36" s="221"/>
      <c r="D36" s="750"/>
      <c r="G36" s="392"/>
    </row>
    <row r="37" spans="1:7" ht="22.5">
      <c r="A37" s="219"/>
      <c r="B37" s="221" t="s">
        <v>1078</v>
      </c>
      <c r="C37" s="221"/>
      <c r="D37" s="750"/>
      <c r="G37" s="392"/>
    </row>
    <row r="38" spans="1:7" ht="15">
      <c r="A38" s="292" t="s">
        <v>757</v>
      </c>
      <c r="B38" s="461" t="s">
        <v>1395</v>
      </c>
      <c r="C38" s="222" t="s">
        <v>5</v>
      </c>
      <c r="D38" s="271">
        <v>4</v>
      </c>
      <c r="E38" s="339"/>
      <c r="F38" s="259">
        <f>ROUND(E38*D38,2)</f>
        <v>0</v>
      </c>
      <c r="G38" s="189"/>
    </row>
    <row r="39" spans="1:7" ht="22.5">
      <c r="A39" s="292" t="s">
        <v>757</v>
      </c>
      <c r="B39" s="461" t="s">
        <v>1396</v>
      </c>
      <c r="C39" s="222" t="s">
        <v>5</v>
      </c>
      <c r="D39" s="271">
        <v>6</v>
      </c>
      <c r="E39" s="339"/>
      <c r="F39" s="259">
        <f t="shared" ref="F39:F40" si="1">ROUND(E39*D39,2)</f>
        <v>0</v>
      </c>
      <c r="G39" s="223"/>
    </row>
    <row r="40" spans="1:7" ht="15">
      <c r="A40" s="292" t="s">
        <v>759</v>
      </c>
      <c r="B40" s="461" t="s">
        <v>1397</v>
      </c>
      <c r="C40" s="222" t="s">
        <v>5</v>
      </c>
      <c r="D40" s="271">
        <v>14</v>
      </c>
      <c r="E40" s="339"/>
      <c r="F40" s="259">
        <f t="shared" si="1"/>
        <v>0</v>
      </c>
      <c r="G40" s="189"/>
    </row>
    <row r="41" spans="1:7">
      <c r="A41" s="576"/>
      <c r="B41" s="221"/>
      <c r="C41" s="222"/>
      <c r="D41" s="271"/>
      <c r="G41" s="369"/>
    </row>
    <row r="42" spans="1:7">
      <c r="A42" s="576"/>
      <c r="B42" s="221"/>
      <c r="C42" s="222"/>
      <c r="D42" s="271"/>
      <c r="G42" s="189"/>
    </row>
    <row r="43" spans="1:7">
      <c r="A43" s="257"/>
      <c r="B43" s="502"/>
      <c r="C43" s="222"/>
      <c r="D43" s="271"/>
      <c r="G43" s="223"/>
    </row>
    <row r="44" spans="1:7">
      <c r="A44" s="323"/>
      <c r="B44" s="324"/>
      <c r="C44" s="299"/>
      <c r="D44" s="299"/>
      <c r="G44" s="223"/>
    </row>
    <row r="45" spans="1:7" ht="15.75">
      <c r="A45" s="325" t="str">
        <f>A3</f>
        <v>A.10.</v>
      </c>
      <c r="B45" s="326" t="s">
        <v>1080</v>
      </c>
      <c r="C45" s="327"/>
      <c r="D45" s="328"/>
      <c r="F45" s="331">
        <f>ROUND(SUM(F22:F44),2)</f>
        <v>0</v>
      </c>
      <c r="G45" s="223"/>
    </row>
    <row r="46" spans="1:7">
      <c r="G46" s="223"/>
    </row>
    <row r="47" spans="1:7">
      <c r="G47" s="189"/>
    </row>
    <row r="48" spans="1:7">
      <c r="G48" s="189"/>
    </row>
    <row r="49" spans="7:7">
      <c r="G49" s="189"/>
    </row>
    <row r="50" spans="7:7">
      <c r="G50" s="369"/>
    </row>
    <row r="51" spans="7:7">
      <c r="G51" s="189"/>
    </row>
    <row r="52" spans="7:7">
      <c r="G52" s="189"/>
    </row>
    <row r="53" spans="7:7">
      <c r="G53" s="189"/>
    </row>
    <row r="54" spans="7:7">
      <c r="G54" s="189"/>
    </row>
    <row r="55" spans="7:7">
      <c r="G55" s="189"/>
    </row>
    <row r="56" spans="7:7">
      <c r="G56" s="189"/>
    </row>
    <row r="57" spans="7:7">
      <c r="G57" s="369"/>
    </row>
    <row r="58" spans="7:7">
      <c r="G58" s="189"/>
    </row>
    <row r="59" spans="7:7">
      <c r="G59" s="189"/>
    </row>
    <row r="60" spans="7:7">
      <c r="G60" s="189"/>
    </row>
    <row r="61" spans="7:7">
      <c r="G61" s="189"/>
    </row>
    <row r="62" spans="7:7">
      <c r="G62" s="189"/>
    </row>
    <row r="63" spans="7:7">
      <c r="G63" s="189"/>
    </row>
    <row r="64" spans="7:7">
      <c r="G64" s="189"/>
    </row>
    <row r="65" spans="7:7">
      <c r="G65" s="189"/>
    </row>
    <row r="66" spans="7:7">
      <c r="G66" s="189"/>
    </row>
    <row r="67" spans="7:7">
      <c r="G67" s="369"/>
    </row>
    <row r="68" spans="7:7">
      <c r="G68" s="189"/>
    </row>
    <row r="69" spans="7:7">
      <c r="G69" s="189"/>
    </row>
    <row r="70" spans="7:7">
      <c r="G70" s="189"/>
    </row>
    <row r="71" spans="7:7">
      <c r="G71" s="189"/>
    </row>
    <row r="72" spans="7:7">
      <c r="G72" s="369"/>
    </row>
    <row r="73" spans="7:7">
      <c r="G73" s="189"/>
    </row>
    <row r="74" spans="7:7">
      <c r="G74" s="189"/>
    </row>
    <row r="75" spans="7:7">
      <c r="G75" s="189"/>
    </row>
    <row r="76" spans="7:7">
      <c r="G76" s="370"/>
    </row>
    <row r="77" spans="7:7">
      <c r="G77" s="370"/>
    </row>
    <row r="78" spans="7:7">
      <c r="G78" s="370"/>
    </row>
    <row r="79" spans="7:7">
      <c r="G79" s="189"/>
    </row>
    <row r="80" spans="7:7">
      <c r="G80" s="189"/>
    </row>
    <row r="81" spans="7:7">
      <c r="G81" s="189"/>
    </row>
    <row r="82" spans="7:7">
      <c r="G82" s="370"/>
    </row>
    <row r="83" spans="7:7">
      <c r="G83" s="370"/>
    </row>
    <row r="84" spans="7:7">
      <c r="G84" s="189"/>
    </row>
    <row r="85" spans="7:7">
      <c r="G85" s="189"/>
    </row>
    <row r="86" spans="7:7">
      <c r="G86" s="189"/>
    </row>
    <row r="87" spans="7:7">
      <c r="G87" s="189"/>
    </row>
    <row r="88" spans="7:7">
      <c r="G88" s="189"/>
    </row>
    <row r="89" spans="7:7">
      <c r="G89" s="370"/>
    </row>
    <row r="90" spans="7:7">
      <c r="G90" s="370"/>
    </row>
    <row r="91" spans="7:7">
      <c r="G91" s="189"/>
    </row>
    <row r="92" spans="7:7">
      <c r="G92" s="189"/>
    </row>
    <row r="93" spans="7:7">
      <c r="G93" s="370"/>
    </row>
    <row r="94" spans="7:7">
      <c r="G94" s="370"/>
    </row>
    <row r="95" spans="7:7">
      <c r="G95" s="189"/>
    </row>
    <row r="96" spans="7:7">
      <c r="G96" s="189"/>
    </row>
    <row r="97" spans="7:7">
      <c r="G97" s="189"/>
    </row>
    <row r="98" spans="7:7">
      <c r="G98" s="189"/>
    </row>
    <row r="99" spans="7:7">
      <c r="G99" s="321"/>
    </row>
    <row r="100" spans="7:7">
      <c r="G100" s="401"/>
    </row>
    <row r="101" spans="7:7" ht="15">
      <c r="G101" s="742"/>
    </row>
    <row r="110" spans="7:7">
      <c r="G110" s="392"/>
    </row>
  </sheetData>
  <sheetProtection algorithmName="SHA-512" hashValue="dIPqnDzbq9wp/93gtOl1mhkpvPpz+E0xHJz9YxW5KA1ofJtjm7FVWz9aGMYBdO5tKgSX0vATtCe4iq9nvhp0Vw==" saltValue="tj/tCtG3opt3EjUTw4UiEQ==" spinCount="100000" sheet="1" objects="1" scenarios="1"/>
  <conditionalFormatting sqref="F28">
    <cfRule type="cellIs" dxfId="892" priority="3" stopIfTrue="1" operator="equal">
      <formula>0</formula>
    </cfRule>
  </conditionalFormatting>
  <conditionalFormatting sqref="F29">
    <cfRule type="cellIs" dxfId="891" priority="2" stopIfTrue="1" operator="equal">
      <formula>0</formula>
    </cfRule>
  </conditionalFormatting>
  <conditionalFormatting sqref="F38:F40">
    <cfRule type="cellIs" dxfId="890" priority="1" stopIfTrue="1" operator="equal">
      <formula>0</formula>
    </cfRule>
  </conditionalFormatting>
  <pageMargins left="0.94488188976377963" right="0.39370078740157483" top="0.9449999999999999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rowBreaks count="1" manualBreakCount="1">
    <brk id="30"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N110"/>
  <sheetViews>
    <sheetView showZeros="0" view="pageBreakPreview" zoomScale="120" zoomScaleNormal="100" zoomScaleSheetLayoutView="120" workbookViewId="0">
      <selection activeCell="M26" sqref="M26"/>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7" s="185" customFormat="1">
      <c r="A1" s="182" t="s">
        <v>735</v>
      </c>
      <c r="B1" s="182" t="s">
        <v>736</v>
      </c>
      <c r="C1" s="182" t="s">
        <v>737</v>
      </c>
      <c r="D1" s="183" t="s">
        <v>738</v>
      </c>
      <c r="E1" s="332" t="s">
        <v>739</v>
      </c>
      <c r="F1" s="184" t="s">
        <v>740</v>
      </c>
      <c r="G1" s="182" t="s">
        <v>801</v>
      </c>
    </row>
    <row r="2" spans="1:7" s="193" customFormat="1" ht="19.5" customHeight="1">
      <c r="A2" s="187"/>
      <c r="B2" s="188"/>
      <c r="C2" s="190"/>
      <c r="D2" s="190"/>
      <c r="E2" s="333"/>
      <c r="F2" s="191"/>
      <c r="G2" s="189"/>
    </row>
    <row r="3" spans="1:7" s="218" customFormat="1" ht="15.75">
      <c r="A3" s="353" t="s">
        <v>1623</v>
      </c>
      <c r="B3" s="543" t="s">
        <v>1700</v>
      </c>
      <c r="C3" s="490"/>
      <c r="D3" s="490"/>
      <c r="E3" s="532"/>
      <c r="F3" s="357"/>
      <c r="G3" s="358"/>
    </row>
    <row r="4" spans="1:7" s="218" customFormat="1" ht="15">
      <c r="A4" s="754"/>
      <c r="B4" s="754"/>
      <c r="C4" s="754"/>
      <c r="D4" s="516"/>
      <c r="E4" s="533"/>
      <c r="F4" s="360"/>
      <c r="G4" s="189"/>
    </row>
    <row r="5" spans="1:7" s="231" customFormat="1" ht="12">
      <c r="A5" s="284"/>
      <c r="B5" s="544" t="s">
        <v>743</v>
      </c>
      <c r="C5" s="544"/>
      <c r="D5" s="544"/>
      <c r="E5" s="536"/>
      <c r="F5" s="363"/>
      <c r="G5" s="225"/>
    </row>
    <row r="6" spans="1:7" s="225" customFormat="1" ht="48" customHeight="1">
      <c r="A6" s="284"/>
      <c r="B6" s="254" t="s">
        <v>1701</v>
      </c>
      <c r="C6" s="254"/>
      <c r="D6" s="254"/>
      <c r="E6" s="779"/>
      <c r="F6" s="717"/>
      <c r="G6" s="364"/>
    </row>
    <row r="7" spans="1:7" s="225" customFormat="1" ht="67.5">
      <c r="A7" s="284"/>
      <c r="B7" s="254" t="s">
        <v>1702</v>
      </c>
      <c r="C7" s="254"/>
      <c r="D7" s="254"/>
      <c r="E7" s="779"/>
      <c r="F7" s="717"/>
      <c r="G7" s="367"/>
    </row>
    <row r="8" spans="1:7" s="225" customFormat="1" ht="114.95" customHeight="1">
      <c r="A8" s="284"/>
      <c r="B8" s="254" t="s">
        <v>1703</v>
      </c>
      <c r="C8" s="254"/>
      <c r="D8" s="254"/>
      <c r="E8" s="779"/>
      <c r="F8" s="717"/>
      <c r="G8" s="369"/>
    </row>
    <row r="9" spans="1:7" s="193" customFormat="1" ht="104.1" customHeight="1">
      <c r="A9" s="270"/>
      <c r="B9" s="254" t="s">
        <v>1704</v>
      </c>
      <c r="C9" s="202"/>
      <c r="D9" s="202"/>
      <c r="E9" s="333"/>
      <c r="F9" s="368" t="str">
        <f>IF(OR(OR(E9=0,E9=""),OR(D9=0,D9="")),"",D9*E9)</f>
        <v/>
      </c>
      <c r="G9" s="370"/>
    </row>
    <row r="10" spans="1:7" s="193" customFormat="1" ht="90">
      <c r="A10" s="270"/>
      <c r="B10" s="254" t="s">
        <v>1705</v>
      </c>
      <c r="C10" s="202"/>
      <c r="D10" s="202"/>
      <c r="E10" s="333"/>
      <c r="F10" s="368" t="str">
        <f>IF(OR(OR(E10=0,E10=""),OR(D10=0,D10="")),"",D10*E10)</f>
        <v/>
      </c>
      <c r="G10" s="370"/>
    </row>
    <row r="11" spans="1:7" s="703" customFormat="1" ht="67.5">
      <c r="A11" s="270"/>
      <c r="B11" s="254" t="s">
        <v>1706</v>
      </c>
      <c r="C11" s="202"/>
      <c r="D11" s="202"/>
      <c r="E11" s="535"/>
      <c r="F11" s="368"/>
      <c r="G11" s="370"/>
    </row>
    <row r="12" spans="1:7" s="703" customFormat="1" ht="56.25">
      <c r="A12" s="270"/>
      <c r="B12" s="421" t="s">
        <v>1707</v>
      </c>
      <c r="C12" s="202"/>
      <c r="D12" s="202"/>
      <c r="E12" s="535"/>
      <c r="F12" s="368"/>
      <c r="G12" s="241"/>
    </row>
    <row r="13" spans="1:7" s="272" customFormat="1" ht="33.75">
      <c r="A13" s="270"/>
      <c r="B13" s="254" t="s">
        <v>1708</v>
      </c>
      <c r="C13" s="202"/>
      <c r="D13" s="202"/>
      <c r="E13" s="535"/>
      <c r="F13" s="368" t="str">
        <f>IF(OR(OR(E13=0,E13=""),OR(D13=0,D13="")),"",D13*E13)</f>
        <v/>
      </c>
      <c r="G13" s="189"/>
    </row>
    <row r="14" spans="1:7" ht="22.5">
      <c r="A14" s="270"/>
      <c r="B14" s="254" t="s">
        <v>1709</v>
      </c>
      <c r="C14" s="202"/>
      <c r="D14" s="202"/>
      <c r="E14" s="744"/>
      <c r="G14" s="369"/>
    </row>
    <row r="15" spans="1:7" s="218" customFormat="1" ht="56.25">
      <c r="A15" s="270"/>
      <c r="B15" s="254" t="s">
        <v>1710</v>
      </c>
      <c r="C15" s="202"/>
      <c r="D15" s="202"/>
      <c r="E15" s="533"/>
      <c r="F15" s="660" t="str">
        <f>IF(SUM(F1:F14)&gt;0,SUM(F1:F14),"")</f>
        <v/>
      </c>
      <c r="G15" s="761"/>
    </row>
    <row r="16" spans="1:7">
      <c r="A16" s="780"/>
      <c r="B16" s="202"/>
      <c r="C16" s="552"/>
      <c r="D16" s="552"/>
      <c r="G16" s="189"/>
    </row>
    <row r="17" spans="1:7" ht="25.5">
      <c r="A17" s="781">
        <f>COUNT($A$1:A16)+1</f>
        <v>1</v>
      </c>
      <c r="B17" s="567" t="s">
        <v>1711</v>
      </c>
      <c r="C17" s="768"/>
      <c r="D17" s="597"/>
      <c r="G17" s="189"/>
    </row>
    <row r="18" spans="1:7" ht="45">
      <c r="A18" s="257"/>
      <c r="B18" s="254" t="s">
        <v>1712</v>
      </c>
      <c r="C18" s="255"/>
      <c r="D18" s="570"/>
      <c r="G18" s="369"/>
    </row>
    <row r="19" spans="1:7">
      <c r="A19" s="494"/>
      <c r="B19" s="254" t="s">
        <v>1713</v>
      </c>
      <c r="C19" s="556"/>
      <c r="D19" s="556"/>
      <c r="G19" s="223"/>
    </row>
    <row r="20" spans="1:7" ht="67.5">
      <c r="A20" s="494"/>
      <c r="B20" s="254" t="s">
        <v>1714</v>
      </c>
      <c r="C20" s="556"/>
      <c r="D20" s="556"/>
      <c r="G20" s="223"/>
    </row>
    <row r="21" spans="1:7" ht="33.75">
      <c r="A21" s="257"/>
      <c r="B21" s="254" t="s">
        <v>1715</v>
      </c>
      <c r="C21" s="255"/>
      <c r="D21" s="570"/>
      <c r="G21" s="223"/>
    </row>
    <row r="22" spans="1:7" ht="15">
      <c r="A22" s="257" t="s">
        <v>757</v>
      </c>
      <c r="B22" s="421" t="s">
        <v>1716</v>
      </c>
      <c r="C22" s="255" t="s">
        <v>783</v>
      </c>
      <c r="D22" s="570">
        <v>90</v>
      </c>
      <c r="E22" s="339"/>
      <c r="F22" s="259">
        <f>ROUND(E22*D22,2)</f>
        <v>0</v>
      </c>
      <c r="G22" s="189"/>
    </row>
    <row r="23" spans="1:7" ht="15">
      <c r="A23" s="257" t="s">
        <v>759</v>
      </c>
      <c r="B23" s="421" t="s">
        <v>1717</v>
      </c>
      <c r="C23" s="255" t="s">
        <v>290</v>
      </c>
      <c r="D23" s="570">
        <v>750</v>
      </c>
      <c r="E23" s="339"/>
      <c r="F23" s="259">
        <f>ROUND(E23*D23,2)</f>
        <v>0</v>
      </c>
      <c r="G23" s="370"/>
    </row>
    <row r="24" spans="1:7">
      <c r="A24" s="257"/>
      <c r="B24" s="383"/>
      <c r="C24" s="255"/>
      <c r="D24" s="570"/>
      <c r="G24" s="189"/>
    </row>
    <row r="25" spans="1:7" ht="24.75">
      <c r="A25" s="781">
        <f>COUNT($A$1:A24)+1</f>
        <v>2</v>
      </c>
      <c r="B25" s="567" t="s">
        <v>1718</v>
      </c>
      <c r="C25" s="255"/>
      <c r="D25" s="570"/>
      <c r="G25" s="189"/>
    </row>
    <row r="26" spans="1:7" ht="56.1" customHeight="1">
      <c r="A26" s="782"/>
      <c r="B26" s="254" t="s">
        <v>2401</v>
      </c>
      <c r="C26" s="768"/>
      <c r="D26" s="597"/>
      <c r="G26" s="189"/>
    </row>
    <row r="27" spans="1:7">
      <c r="A27" s="782"/>
      <c r="B27" s="254" t="s">
        <v>1719</v>
      </c>
      <c r="C27" s="768"/>
      <c r="D27" s="597"/>
      <c r="G27" s="385"/>
    </row>
    <row r="28" spans="1:7">
      <c r="A28" s="284" t="s">
        <v>826</v>
      </c>
      <c r="B28" s="254" t="s">
        <v>1720</v>
      </c>
      <c r="C28" s="254"/>
      <c r="D28" s="254"/>
      <c r="G28" s="369"/>
    </row>
    <row r="29" spans="1:7">
      <c r="A29" s="284" t="s">
        <v>826</v>
      </c>
      <c r="B29" s="254" t="s">
        <v>1721</v>
      </c>
      <c r="C29" s="254"/>
      <c r="D29" s="254"/>
      <c r="G29" s="223"/>
    </row>
    <row r="30" spans="1:7">
      <c r="A30" s="284" t="s">
        <v>826</v>
      </c>
      <c r="B30" s="254" t="s">
        <v>1722</v>
      </c>
      <c r="C30" s="254"/>
      <c r="D30" s="254"/>
      <c r="G30" s="223"/>
    </row>
    <row r="31" spans="1:7" ht="33.75">
      <c r="A31" s="284" t="s">
        <v>826</v>
      </c>
      <c r="B31" s="254" t="s">
        <v>2381</v>
      </c>
      <c r="C31" s="254"/>
      <c r="D31" s="254"/>
      <c r="G31" s="223"/>
    </row>
    <row r="32" spans="1:7" ht="33.75">
      <c r="A32" s="782"/>
      <c r="B32" s="254" t="s">
        <v>1723</v>
      </c>
      <c r="C32" s="768"/>
      <c r="D32" s="597"/>
      <c r="G32" s="223"/>
    </row>
    <row r="33" spans="1:7" ht="22.5">
      <c r="A33" s="782"/>
      <c r="B33" s="254" t="s">
        <v>1724</v>
      </c>
      <c r="C33" s="768"/>
      <c r="D33" s="597"/>
      <c r="G33" s="223"/>
    </row>
    <row r="34" spans="1:7" ht="15">
      <c r="A34" s="257" t="s">
        <v>1405</v>
      </c>
      <c r="B34" s="383" t="s">
        <v>1372</v>
      </c>
      <c r="C34" s="255" t="s">
        <v>783</v>
      </c>
      <c r="D34" s="570">
        <v>391</v>
      </c>
      <c r="E34" s="339"/>
      <c r="F34" s="259">
        <f>ROUND(E34*D34,2)</f>
        <v>0</v>
      </c>
      <c r="G34" s="189"/>
    </row>
    <row r="35" spans="1:7" ht="15">
      <c r="A35" s="257" t="s">
        <v>1406</v>
      </c>
      <c r="B35" s="383" t="s">
        <v>1373</v>
      </c>
      <c r="C35" s="255" t="s">
        <v>783</v>
      </c>
      <c r="D35" s="570">
        <v>280</v>
      </c>
      <c r="E35" s="339"/>
      <c r="F35" s="259">
        <f>ROUND(E35*D35,2)</f>
        <v>0</v>
      </c>
      <c r="G35" s="369"/>
    </row>
    <row r="36" spans="1:7">
      <c r="A36" s="783"/>
      <c r="B36" s="569"/>
      <c r="C36" s="216"/>
      <c r="D36" s="552"/>
      <c r="G36" s="392"/>
    </row>
    <row r="37" spans="1:7" ht="48.75">
      <c r="A37" s="781">
        <f>COUNT($A$1:A36)+1</f>
        <v>3</v>
      </c>
      <c r="B37" s="567" t="s">
        <v>1725</v>
      </c>
      <c r="C37" s="768"/>
      <c r="D37" s="597"/>
      <c r="G37" s="392"/>
    </row>
    <row r="38" spans="1:7" ht="33.75">
      <c r="A38" s="782"/>
      <c r="B38" s="254" t="s">
        <v>1726</v>
      </c>
      <c r="C38" s="768"/>
      <c r="D38" s="597"/>
      <c r="G38" s="189"/>
    </row>
    <row r="39" spans="1:7" ht="33.75">
      <c r="A39" s="782"/>
      <c r="B39" s="254" t="s">
        <v>1727</v>
      </c>
      <c r="C39" s="768"/>
      <c r="D39" s="597"/>
      <c r="G39" s="223"/>
    </row>
    <row r="40" spans="1:7" ht="22.5">
      <c r="A40" s="284"/>
      <c r="B40" s="254" t="s">
        <v>1728</v>
      </c>
      <c r="C40" s="254"/>
      <c r="D40" s="254"/>
      <c r="G40" s="189"/>
    </row>
    <row r="41" spans="1:7">
      <c r="A41" s="257"/>
      <c r="B41" s="421" t="s">
        <v>1375</v>
      </c>
      <c r="C41" s="255"/>
      <c r="D41" s="570"/>
      <c r="G41" s="369"/>
    </row>
    <row r="42" spans="1:7" ht="33.75">
      <c r="A42" s="257"/>
      <c r="B42" s="383" t="s">
        <v>1729</v>
      </c>
      <c r="C42" s="255" t="s">
        <v>783</v>
      </c>
      <c r="D42" s="570">
        <v>580</v>
      </c>
      <c r="E42" s="339"/>
      <c r="F42" s="259">
        <f>E42*D42</f>
        <v>0</v>
      </c>
      <c r="G42" s="189"/>
    </row>
    <row r="43" spans="1:7">
      <c r="A43" s="257"/>
      <c r="B43" s="383"/>
      <c r="C43" s="255"/>
      <c r="D43" s="570"/>
      <c r="G43" s="223"/>
    </row>
    <row r="44" spans="1:7" ht="51">
      <c r="A44" s="781">
        <f>COUNT($A$1:A43)+1</f>
        <v>4</v>
      </c>
      <c r="B44" s="567" t="s">
        <v>1730</v>
      </c>
      <c r="C44" s="768"/>
      <c r="D44" s="597"/>
      <c r="G44" s="223"/>
    </row>
    <row r="45" spans="1:7" ht="33.75">
      <c r="A45" s="782"/>
      <c r="B45" s="254" t="s">
        <v>1731</v>
      </c>
      <c r="C45" s="768"/>
      <c r="D45" s="597"/>
      <c r="G45" s="223"/>
    </row>
    <row r="46" spans="1:7">
      <c r="A46" s="494"/>
      <c r="B46" s="254" t="s">
        <v>1713</v>
      </c>
      <c r="C46" s="556"/>
      <c r="D46" s="556"/>
      <c r="G46" s="223"/>
    </row>
    <row r="47" spans="1:7" ht="56.25">
      <c r="A47" s="494"/>
      <c r="B47" s="254" t="s">
        <v>1732</v>
      </c>
      <c r="C47" s="556"/>
      <c r="D47" s="556"/>
      <c r="G47" s="189"/>
    </row>
    <row r="48" spans="1:7">
      <c r="A48" s="284"/>
      <c r="B48" s="254" t="s">
        <v>1733</v>
      </c>
      <c r="C48" s="254"/>
      <c r="D48" s="254"/>
      <c r="G48" s="189"/>
    </row>
    <row r="49" spans="1:7" ht="22.5">
      <c r="A49" s="257"/>
      <c r="B49" s="569" t="s">
        <v>1734</v>
      </c>
      <c r="C49" s="255" t="s">
        <v>783</v>
      </c>
      <c r="D49" s="570">
        <v>150</v>
      </c>
      <c r="E49" s="339"/>
      <c r="F49" s="259">
        <f>ROUND(E49*D49,2)</f>
        <v>0</v>
      </c>
      <c r="G49" s="189"/>
    </row>
    <row r="50" spans="1:7">
      <c r="A50" s="257"/>
      <c r="B50" s="383"/>
      <c r="C50" s="255"/>
      <c r="D50" s="570"/>
      <c r="G50" s="369"/>
    </row>
    <row r="51" spans="1:7" ht="51">
      <c r="A51" s="781">
        <f>COUNT($A$1:A50)+1</f>
        <v>5</v>
      </c>
      <c r="B51" s="567" t="s">
        <v>1730</v>
      </c>
      <c r="C51" s="768"/>
      <c r="D51" s="597"/>
      <c r="G51" s="189"/>
    </row>
    <row r="52" spans="1:7" ht="33.75">
      <c r="A52" s="782"/>
      <c r="B52" s="254" t="s">
        <v>1731</v>
      </c>
      <c r="C52" s="768"/>
      <c r="D52" s="597"/>
      <c r="G52" s="189"/>
    </row>
    <row r="53" spans="1:7">
      <c r="A53" s="494"/>
      <c r="B53" s="254" t="s">
        <v>1713</v>
      </c>
      <c r="C53" s="556"/>
      <c r="D53" s="556"/>
      <c r="G53" s="189"/>
    </row>
    <row r="54" spans="1:7" ht="56.25">
      <c r="A54" s="494"/>
      <c r="B54" s="254" t="s">
        <v>1732</v>
      </c>
      <c r="C54" s="556"/>
      <c r="D54" s="556"/>
      <c r="G54" s="189"/>
    </row>
    <row r="55" spans="1:7">
      <c r="A55" s="284"/>
      <c r="B55" s="254" t="s">
        <v>1733</v>
      </c>
      <c r="C55" s="254"/>
      <c r="D55" s="254"/>
      <c r="G55" s="189"/>
    </row>
    <row r="56" spans="1:7" ht="22.5">
      <c r="A56" s="257"/>
      <c r="B56" s="569" t="s">
        <v>1734</v>
      </c>
      <c r="C56" s="255" t="s">
        <v>783</v>
      </c>
      <c r="D56" s="570">
        <v>150</v>
      </c>
      <c r="E56" s="339"/>
      <c r="F56" s="259">
        <f>ROUND(E56*D56,2)</f>
        <v>0</v>
      </c>
      <c r="G56" s="189"/>
    </row>
    <row r="57" spans="1:7">
      <c r="A57" s="292"/>
      <c r="B57" s="784"/>
      <c r="C57" s="375"/>
      <c r="D57" s="376"/>
      <c r="E57" s="474"/>
      <c r="F57" s="368" t="str">
        <f>IF(OR(OR(E57=0,E57=""),OR(D57=0,D57="")),"",D57*E57)</f>
        <v/>
      </c>
      <c r="G57" s="369"/>
    </row>
    <row r="58" spans="1:7">
      <c r="A58" s="781">
        <f>COUNT($A$1:A57)+1</f>
        <v>6</v>
      </c>
      <c r="B58" s="567" t="s">
        <v>2382</v>
      </c>
      <c r="C58" s="227"/>
      <c r="D58" s="228"/>
      <c r="E58" s="472"/>
      <c r="F58" s="368" t="str">
        <f>IF(OR(OR(E58=0,E58=""),OR(D58=0,D58="")),"",D58*E58)</f>
        <v/>
      </c>
      <c r="G58" s="189"/>
    </row>
    <row r="59" spans="1:7" ht="33.75">
      <c r="A59" s="410"/>
      <c r="B59" s="374" t="s">
        <v>2383</v>
      </c>
      <c r="C59" s="375"/>
      <c r="D59" s="445"/>
      <c r="E59" s="474"/>
      <c r="F59" s="368" t="str">
        <f>IF(OR(OR(E59=0,E59=""),OR(D59=0,D59="")),"",D59*E59)</f>
        <v/>
      </c>
      <c r="G59" s="189"/>
    </row>
    <row r="60" spans="1:7" ht="33.75">
      <c r="A60" s="410"/>
      <c r="B60" s="374" t="s">
        <v>2384</v>
      </c>
      <c r="C60" s="375"/>
      <c r="D60" s="376"/>
      <c r="E60" s="474"/>
      <c r="F60" s="368" t="str">
        <f>IF(OR(OR(E60=0,E60=""),OR(D60=0,D60="")),"",D60*E60)</f>
        <v/>
      </c>
      <c r="G60" s="189"/>
    </row>
    <row r="61" spans="1:7" ht="45">
      <c r="A61" s="410"/>
      <c r="B61" s="374" t="s">
        <v>2385</v>
      </c>
      <c r="C61" s="375"/>
      <c r="D61" s="445"/>
      <c r="E61" s="474"/>
      <c r="F61" s="368"/>
      <c r="G61" s="189"/>
    </row>
    <row r="62" spans="1:7" ht="69" customHeight="1">
      <c r="A62" s="410"/>
      <c r="B62" s="374" t="s">
        <v>2386</v>
      </c>
      <c r="C62" s="375"/>
      <c r="D62" s="445"/>
      <c r="E62" s="474"/>
      <c r="F62" s="368"/>
      <c r="G62" s="189"/>
    </row>
    <row r="63" spans="1:7" ht="39" customHeight="1">
      <c r="A63" s="292" t="s">
        <v>757</v>
      </c>
      <c r="B63" s="316" t="s">
        <v>2387</v>
      </c>
      <c r="C63" s="410"/>
      <c r="D63" s="410"/>
      <c r="E63" s="474"/>
      <c r="F63" s="368" t="str">
        <f>IF(OR(OR(E63=0,E63=""),OR(D63=0,D63="")),"",D63*E63)</f>
        <v/>
      </c>
      <c r="G63" s="189"/>
    </row>
    <row r="64" spans="1:7" ht="22.5">
      <c r="A64" s="318" t="s">
        <v>826</v>
      </c>
      <c r="B64" s="316" t="s">
        <v>2388</v>
      </c>
      <c r="C64" s="375" t="s">
        <v>35</v>
      </c>
      <c r="D64" s="376">
        <v>3</v>
      </c>
      <c r="E64" s="339"/>
      <c r="F64" s="259">
        <f>ROUND(E64*D64,2)</f>
        <v>0</v>
      </c>
      <c r="G64" s="189"/>
    </row>
    <row r="65" spans="1:7" ht="3" customHeight="1">
      <c r="A65" s="410"/>
      <c r="B65" s="374"/>
      <c r="C65" s="375"/>
      <c r="D65" s="445"/>
      <c r="E65" s="474"/>
      <c r="F65" s="368"/>
      <c r="G65" s="189"/>
    </row>
    <row r="66" spans="1:7" ht="22.5">
      <c r="A66" s="292" t="s">
        <v>759</v>
      </c>
      <c r="B66" s="316" t="s">
        <v>2389</v>
      </c>
      <c r="C66" s="410"/>
      <c r="D66" s="410"/>
      <c r="E66" s="474"/>
      <c r="F66" s="368" t="str">
        <f>IF(OR(OR(E66=0,E66=""),OR(D66=0,D66="")),"",D66*E66)</f>
        <v/>
      </c>
      <c r="G66" s="189"/>
    </row>
    <row r="67" spans="1:7" ht="11.25" customHeight="1">
      <c r="A67" s="318" t="s">
        <v>826</v>
      </c>
      <c r="B67" s="316" t="s">
        <v>2390</v>
      </c>
      <c r="C67" s="375" t="s">
        <v>35</v>
      </c>
      <c r="D67" s="376">
        <v>16</v>
      </c>
      <c r="E67" s="339"/>
      <c r="F67" s="259">
        <f>ROUND(E67*D67,2)</f>
        <v>0</v>
      </c>
      <c r="G67" s="369"/>
    </row>
    <row r="68" spans="1:7" ht="3" customHeight="1">
      <c r="A68" s="410"/>
      <c r="B68" s="374"/>
      <c r="C68" s="375"/>
      <c r="D68" s="445"/>
      <c r="E68" s="474"/>
      <c r="F68" s="368"/>
      <c r="G68" s="189"/>
    </row>
    <row r="69" spans="1:7" ht="22.5">
      <c r="A69" s="292" t="s">
        <v>785</v>
      </c>
      <c r="B69" s="316" t="s">
        <v>2389</v>
      </c>
      <c r="C69" s="410"/>
      <c r="D69" s="410"/>
      <c r="E69" s="474"/>
      <c r="F69" s="368" t="str">
        <f>IF(OR(OR(E69=0,E69=""),OR(D69=0,D69="")),"",D69*E69)</f>
        <v/>
      </c>
      <c r="G69" s="189"/>
    </row>
    <row r="70" spans="1:7" ht="22.5">
      <c r="A70" s="318" t="s">
        <v>826</v>
      </c>
      <c r="B70" s="316" t="s">
        <v>2391</v>
      </c>
      <c r="C70" s="375" t="s">
        <v>35</v>
      </c>
      <c r="D70" s="376">
        <v>4</v>
      </c>
      <c r="E70" s="339"/>
      <c r="F70" s="259">
        <f>ROUND(E70*D70,2)</f>
        <v>0</v>
      </c>
      <c r="G70" s="189"/>
    </row>
    <row r="71" spans="1:7" ht="3" customHeight="1">
      <c r="A71" s="410"/>
      <c r="B71" s="374"/>
      <c r="C71" s="375"/>
      <c r="D71" s="445"/>
      <c r="E71" s="474"/>
      <c r="F71" s="368"/>
      <c r="G71" s="189"/>
    </row>
    <row r="72" spans="1:7" ht="22.5">
      <c r="A72" s="292" t="s">
        <v>787</v>
      </c>
      <c r="B72" s="316" t="s">
        <v>2389</v>
      </c>
      <c r="C72" s="410"/>
      <c r="D72" s="410"/>
      <c r="E72" s="474"/>
      <c r="F72" s="368" t="str">
        <f>IF(OR(OR(E72=0,E72=""),OR(D72=0,D72="")),"",D72*E72)</f>
        <v/>
      </c>
      <c r="G72" s="369"/>
    </row>
    <row r="73" spans="1:7" ht="22.5">
      <c r="A73" s="318" t="s">
        <v>826</v>
      </c>
      <c r="B73" s="316" t="s">
        <v>2392</v>
      </c>
      <c r="C73" s="375" t="s">
        <v>35</v>
      </c>
      <c r="D73" s="376">
        <v>11</v>
      </c>
      <c r="E73" s="339"/>
      <c r="F73" s="259">
        <f>ROUND(E73*D73,2)</f>
        <v>0</v>
      </c>
      <c r="G73" s="189"/>
    </row>
    <row r="74" spans="1:7" ht="3" customHeight="1">
      <c r="A74" s="410"/>
      <c r="B74" s="374"/>
      <c r="C74" s="375"/>
      <c r="D74" s="445"/>
      <c r="E74" s="474"/>
      <c r="F74" s="368"/>
      <c r="G74" s="189"/>
    </row>
    <row r="75" spans="1:7" ht="22.5">
      <c r="A75" s="292" t="s">
        <v>814</v>
      </c>
      <c r="B75" s="316" t="s">
        <v>2393</v>
      </c>
      <c r="C75" s="785"/>
      <c r="D75" s="786"/>
      <c r="E75" s="474"/>
      <c r="F75" s="368" t="str">
        <f t="shared" ref="F75:F83" si="0">IF(OR(OR(E75=0,E75=""),OR(D75=0,D75="")),"",D75*E75)</f>
        <v/>
      </c>
      <c r="G75" s="189"/>
    </row>
    <row r="76" spans="1:7" ht="11.25" customHeight="1">
      <c r="A76" s="318" t="s">
        <v>826</v>
      </c>
      <c r="B76" s="316" t="s">
        <v>2394</v>
      </c>
      <c r="C76" s="375" t="s">
        <v>35</v>
      </c>
      <c r="D76" s="376">
        <v>18</v>
      </c>
      <c r="E76" s="339"/>
      <c r="F76" s="259">
        <f>ROUND(E76*D76,2)</f>
        <v>0</v>
      </c>
      <c r="G76" s="370"/>
    </row>
    <row r="77" spans="1:7" ht="11.25" customHeight="1">
      <c r="A77" s="292"/>
      <c r="B77" s="316"/>
      <c r="C77" s="375"/>
      <c r="D77" s="376"/>
      <c r="E77" s="474"/>
      <c r="F77" s="368" t="str">
        <f t="shared" si="0"/>
        <v/>
      </c>
      <c r="G77" s="370"/>
    </row>
    <row r="78" spans="1:7" ht="25.5">
      <c r="A78" s="781">
        <f>COUNT($A$1:A77)+1</f>
        <v>7</v>
      </c>
      <c r="B78" s="567" t="s">
        <v>2395</v>
      </c>
      <c r="C78" s="298"/>
      <c r="D78" s="299"/>
      <c r="E78" s="713"/>
      <c r="F78" s="368" t="str">
        <f t="shared" si="0"/>
        <v/>
      </c>
      <c r="G78" s="370"/>
    </row>
    <row r="79" spans="1:7" ht="24" customHeight="1">
      <c r="A79" s="292"/>
      <c r="B79" s="221" t="s">
        <v>2396</v>
      </c>
      <c r="C79" s="375"/>
      <c r="D79" s="376"/>
      <c r="E79" s="474"/>
      <c r="F79" s="368" t="str">
        <f t="shared" si="0"/>
        <v/>
      </c>
      <c r="G79" s="189"/>
    </row>
    <row r="80" spans="1:7" ht="33.75">
      <c r="A80" s="292"/>
      <c r="B80" s="221" t="s">
        <v>2397</v>
      </c>
      <c r="C80" s="375"/>
      <c r="D80" s="376"/>
      <c r="E80" s="474"/>
      <c r="F80" s="787"/>
      <c r="G80" s="189"/>
    </row>
    <row r="81" spans="1:14" ht="33.75">
      <c r="A81" s="292"/>
      <c r="B81" s="221" t="s">
        <v>2398</v>
      </c>
      <c r="C81" s="375"/>
      <c r="D81" s="376"/>
      <c r="E81" s="474"/>
      <c r="F81" s="368" t="str">
        <f t="shared" si="0"/>
        <v/>
      </c>
      <c r="G81" s="189"/>
    </row>
    <row r="82" spans="1:14" ht="22.5">
      <c r="A82" s="292"/>
      <c r="B82" s="438" t="s">
        <v>2399</v>
      </c>
      <c r="C82" s="375"/>
      <c r="D82" s="376"/>
      <c r="E82" s="474"/>
      <c r="F82" s="368" t="str">
        <f t="shared" si="0"/>
        <v/>
      </c>
      <c r="G82" s="370"/>
    </row>
    <row r="83" spans="1:14" ht="38.1" customHeight="1">
      <c r="A83" s="292" t="s">
        <v>757</v>
      </c>
      <c r="B83" s="316" t="s">
        <v>2387</v>
      </c>
      <c r="C83" s="410"/>
      <c r="D83" s="410"/>
      <c r="E83" s="474"/>
      <c r="F83" s="368" t="str">
        <f t="shared" si="0"/>
        <v/>
      </c>
      <c r="G83" s="370"/>
      <c r="H83" s="788"/>
      <c r="L83" s="725"/>
    </row>
    <row r="84" spans="1:14" ht="22.5">
      <c r="A84" s="318" t="s">
        <v>826</v>
      </c>
      <c r="B84" s="316" t="s">
        <v>2541</v>
      </c>
      <c r="C84" s="375" t="s">
        <v>290</v>
      </c>
      <c r="D84" s="376">
        <v>5.5</v>
      </c>
      <c r="E84" s="339"/>
      <c r="F84" s="259">
        <f>ROUND(E84*D84,2)</f>
        <v>0</v>
      </c>
      <c r="G84" s="189"/>
      <c r="H84" s="789"/>
      <c r="N84" s="725"/>
    </row>
    <row r="85" spans="1:14" ht="3" customHeight="1">
      <c r="A85" s="410"/>
      <c r="B85" s="374"/>
      <c r="C85" s="375"/>
      <c r="D85" s="445"/>
      <c r="E85" s="474"/>
      <c r="G85" s="189"/>
    </row>
    <row r="86" spans="1:14" ht="22.5">
      <c r="A86" s="292" t="s">
        <v>759</v>
      </c>
      <c r="B86" s="316" t="s">
        <v>2389</v>
      </c>
      <c r="C86" s="410"/>
      <c r="D86" s="410"/>
      <c r="E86" s="474"/>
      <c r="G86" s="189"/>
      <c r="H86" s="790" t="str">
        <f>IF(OR(OR(E86=0,E86=""),OR(D86=0,D86="")),"",D86*E86)</f>
        <v/>
      </c>
    </row>
    <row r="87" spans="1:14" ht="22.5">
      <c r="A87" s="318" t="s">
        <v>826</v>
      </c>
      <c r="B87" s="316" t="s">
        <v>2542</v>
      </c>
      <c r="C87" s="375" t="s">
        <v>290</v>
      </c>
      <c r="D87" s="376">
        <v>70.5</v>
      </c>
      <c r="E87" s="339"/>
      <c r="F87" s="259">
        <f>ROUND(E87*D87,2)</f>
        <v>0</v>
      </c>
      <c r="G87" s="189"/>
      <c r="H87" s="791">
        <f>E87*D87</f>
        <v>0</v>
      </c>
    </row>
    <row r="88" spans="1:14" ht="3" customHeight="1">
      <c r="A88" s="410"/>
      <c r="B88" s="374"/>
      <c r="C88" s="375"/>
      <c r="D88" s="445"/>
      <c r="E88" s="474"/>
      <c r="G88" s="189"/>
      <c r="H88" s="790"/>
    </row>
    <row r="89" spans="1:14" ht="22.5">
      <c r="A89" s="292" t="s">
        <v>785</v>
      </c>
      <c r="B89" s="316" t="s">
        <v>2389</v>
      </c>
      <c r="C89" s="410"/>
      <c r="D89" s="410"/>
      <c r="E89" s="474"/>
      <c r="G89" s="370"/>
      <c r="H89" s="788"/>
    </row>
    <row r="90" spans="1:14" ht="22.5">
      <c r="A90" s="318" t="s">
        <v>826</v>
      </c>
      <c r="B90" s="316" t="s">
        <v>2543</v>
      </c>
      <c r="C90" s="375" t="s">
        <v>290</v>
      </c>
      <c r="D90" s="376">
        <v>7.2</v>
      </c>
      <c r="E90" s="339"/>
      <c r="F90" s="259">
        <f>ROUND(E90*D90,2)</f>
        <v>0</v>
      </c>
      <c r="G90" s="370"/>
      <c r="H90" s="725"/>
    </row>
    <row r="91" spans="1:14" ht="3" customHeight="1">
      <c r="A91" s="410"/>
      <c r="B91" s="374"/>
      <c r="C91" s="375"/>
      <c r="D91" s="445"/>
      <c r="E91" s="474"/>
      <c r="G91" s="189"/>
      <c r="H91" s="790"/>
    </row>
    <row r="92" spans="1:14" ht="22.5">
      <c r="A92" s="292" t="s">
        <v>787</v>
      </c>
      <c r="B92" s="316" t="s">
        <v>2389</v>
      </c>
      <c r="C92" s="410"/>
      <c r="D92" s="410"/>
      <c r="E92" s="474"/>
      <c r="G92" s="189"/>
      <c r="H92" s="790"/>
    </row>
    <row r="93" spans="1:14" ht="22.5">
      <c r="A93" s="318" t="s">
        <v>826</v>
      </c>
      <c r="B93" s="316" t="s">
        <v>2544</v>
      </c>
      <c r="C93" s="375" t="s">
        <v>290</v>
      </c>
      <c r="D93" s="376">
        <v>20.2</v>
      </c>
      <c r="E93" s="339"/>
      <c r="F93" s="259">
        <f>ROUND(E93*D93,2)</f>
        <v>0</v>
      </c>
      <c r="G93" s="370"/>
      <c r="H93" s="788"/>
      <c r="L93" s="725"/>
    </row>
    <row r="94" spans="1:14" ht="3" customHeight="1">
      <c r="A94" s="318"/>
      <c r="B94" s="316"/>
      <c r="C94" s="375"/>
      <c r="D94" s="376"/>
      <c r="E94" s="474"/>
      <c r="F94" s="368"/>
      <c r="G94" s="370"/>
    </row>
    <row r="95" spans="1:14" ht="22.5">
      <c r="A95" s="292" t="s">
        <v>814</v>
      </c>
      <c r="B95" s="316" t="s">
        <v>2400</v>
      </c>
      <c r="C95" s="375" t="s">
        <v>290</v>
      </c>
      <c r="D95" s="376">
        <v>96</v>
      </c>
      <c r="E95" s="339"/>
      <c r="F95" s="259">
        <f>ROUND(E95*D95,2)</f>
        <v>0</v>
      </c>
      <c r="G95" s="189"/>
    </row>
    <row r="96" spans="1:14">
      <c r="G96" s="189"/>
    </row>
    <row r="97" spans="1:7">
      <c r="A97" s="576"/>
      <c r="B97" s="254"/>
      <c r="C97" s="255"/>
      <c r="D97" s="570"/>
      <c r="G97" s="189"/>
    </row>
    <row r="98" spans="1:7">
      <c r="A98" s="576"/>
      <c r="B98" s="254"/>
      <c r="C98" s="255"/>
      <c r="D98" s="570"/>
      <c r="G98" s="189"/>
    </row>
    <row r="99" spans="1:7">
      <c r="A99" s="257"/>
      <c r="B99" s="792"/>
      <c r="C99" s="255"/>
      <c r="D99" s="570"/>
      <c r="G99" s="321"/>
    </row>
    <row r="100" spans="1:7">
      <c r="A100" s="595"/>
      <c r="B100" s="596"/>
      <c r="C100" s="597"/>
      <c r="D100" s="597"/>
      <c r="G100" s="401"/>
    </row>
    <row r="101" spans="1:7" ht="15.75">
      <c r="A101" s="605" t="str">
        <f>A3</f>
        <v>A.11.</v>
      </c>
      <c r="B101" s="606" t="s">
        <v>1735</v>
      </c>
      <c r="C101" s="770"/>
      <c r="D101" s="771"/>
      <c r="F101" s="331">
        <f>ROUND(SUM(F4:F100),2)</f>
        <v>0</v>
      </c>
      <c r="G101" s="402"/>
    </row>
    <row r="110" spans="1:7">
      <c r="G110" s="392"/>
    </row>
  </sheetData>
  <sheetProtection algorithmName="SHA-512" hashValue="k52DEj0vgwmsw2AhuiSPOv3nKRg/2OXwRlUpsNboJrNy3JG9viW0iOHEHZ36+5X4OJ84FghQwtFZRTT3v0wWDw==" saltValue="CMpRT2SaFrIxDtvKprXDJw==" spinCount="100000" sheet="1" objects="1" scenarios="1"/>
  <conditionalFormatting sqref="H93">
    <cfRule type="cellIs" dxfId="889" priority="32" stopIfTrue="1" operator="equal">
      <formula>0</formula>
    </cfRule>
  </conditionalFormatting>
  <conditionalFormatting sqref="H89">
    <cfRule type="cellIs" dxfId="888" priority="31" stopIfTrue="1" operator="equal">
      <formula>0</formula>
    </cfRule>
  </conditionalFormatting>
  <conditionalFormatting sqref="H87">
    <cfRule type="cellIs" dxfId="887" priority="30" stopIfTrue="1" operator="equal">
      <formula>0</formula>
    </cfRule>
  </conditionalFormatting>
  <conditionalFormatting sqref="H83">
    <cfRule type="cellIs" dxfId="886" priority="29" stopIfTrue="1" operator="equal">
      <formula>0</formula>
    </cfRule>
  </conditionalFormatting>
  <conditionalFormatting sqref="F42">
    <cfRule type="cellIs" dxfId="885" priority="21" stopIfTrue="1" operator="equal">
      <formula>0</formula>
    </cfRule>
  </conditionalFormatting>
  <conditionalFormatting sqref="F22">
    <cfRule type="cellIs" dxfId="884" priority="17" stopIfTrue="1" operator="equal">
      <formula>0</formula>
    </cfRule>
  </conditionalFormatting>
  <conditionalFormatting sqref="F23">
    <cfRule type="cellIs" dxfId="883" priority="15" stopIfTrue="1" operator="equal">
      <formula>0</formula>
    </cfRule>
  </conditionalFormatting>
  <conditionalFormatting sqref="F34">
    <cfRule type="cellIs" dxfId="882" priority="14" stopIfTrue="1" operator="equal">
      <formula>0</formula>
    </cfRule>
  </conditionalFormatting>
  <conditionalFormatting sqref="F35">
    <cfRule type="cellIs" dxfId="881" priority="13" stopIfTrue="1" operator="equal">
      <formula>0</formula>
    </cfRule>
  </conditionalFormatting>
  <conditionalFormatting sqref="F49">
    <cfRule type="cellIs" dxfId="880" priority="12" stopIfTrue="1" operator="equal">
      <formula>0</formula>
    </cfRule>
  </conditionalFormatting>
  <conditionalFormatting sqref="F56">
    <cfRule type="cellIs" dxfId="879" priority="11" stopIfTrue="1" operator="equal">
      <formula>0</formula>
    </cfRule>
  </conditionalFormatting>
  <conditionalFormatting sqref="F64">
    <cfRule type="cellIs" dxfId="878" priority="10" stopIfTrue="1" operator="equal">
      <formula>0</formula>
    </cfRule>
  </conditionalFormatting>
  <conditionalFormatting sqref="F67">
    <cfRule type="cellIs" dxfId="877" priority="9" stopIfTrue="1" operator="equal">
      <formula>0</formula>
    </cfRule>
  </conditionalFormatting>
  <conditionalFormatting sqref="F70">
    <cfRule type="cellIs" dxfId="876" priority="8" stopIfTrue="1" operator="equal">
      <formula>0</formula>
    </cfRule>
  </conditionalFormatting>
  <conditionalFormatting sqref="F73">
    <cfRule type="cellIs" dxfId="875" priority="7" stopIfTrue="1" operator="equal">
      <formula>0</formula>
    </cfRule>
  </conditionalFormatting>
  <conditionalFormatting sqref="F76">
    <cfRule type="cellIs" dxfId="874" priority="6" stopIfTrue="1" operator="equal">
      <formula>0</formula>
    </cfRule>
  </conditionalFormatting>
  <conditionalFormatting sqref="F84">
    <cfRule type="cellIs" dxfId="873" priority="5" stopIfTrue="1" operator="equal">
      <formula>0</formula>
    </cfRule>
  </conditionalFormatting>
  <conditionalFormatting sqref="F87">
    <cfRule type="cellIs" dxfId="872" priority="4" stopIfTrue="1" operator="equal">
      <formula>0</formula>
    </cfRule>
  </conditionalFormatting>
  <conditionalFormatting sqref="F90">
    <cfRule type="cellIs" dxfId="871" priority="3" stopIfTrue="1" operator="equal">
      <formula>0</formula>
    </cfRule>
  </conditionalFormatting>
  <conditionalFormatting sqref="F93">
    <cfRule type="cellIs" dxfId="870" priority="2" stopIfTrue="1" operator="equal">
      <formula>0</formula>
    </cfRule>
  </conditionalFormatting>
  <conditionalFormatting sqref="F95">
    <cfRule type="cellIs" dxfId="869" priority="1" stopIfTrue="1" operator="equal">
      <formula>0</formula>
    </cfRule>
  </conditionalFormatting>
  <pageMargins left="0.94488188976377963" right="0.39370078740157483" top="0.93374999999999997"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rowBreaks count="1" manualBreakCount="1">
    <brk id="57"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251"/>
  <sheetViews>
    <sheetView showZeros="0" view="pageBreakPreview" zoomScale="120" zoomScaleNormal="100" zoomScaleSheetLayoutView="120" workbookViewId="0">
      <selection activeCell="E38" sqref="E38:E47"/>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8" width="9.140625" style="307"/>
    <col min="9" max="9" width="9.140625" style="522"/>
    <col min="10"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1642</v>
      </c>
      <c r="B3" s="543" t="s">
        <v>1081</v>
      </c>
      <c r="C3" s="490"/>
      <c r="D3" s="490"/>
      <c r="E3" s="532"/>
      <c r="F3" s="357"/>
      <c r="G3" s="358"/>
    </row>
    <row r="4" spans="1:9" s="218" customFormat="1" ht="15.75">
      <c r="A4" s="213"/>
      <c r="B4" s="214"/>
      <c r="C4" s="215"/>
      <c r="D4" s="215"/>
      <c r="E4" s="533"/>
      <c r="F4" s="360"/>
      <c r="G4" s="189"/>
    </row>
    <row r="5" spans="1:9" s="193" customFormat="1" ht="11.25">
      <c r="A5" s="201"/>
      <c r="B5" s="569" t="s">
        <v>743</v>
      </c>
      <c r="C5" s="204"/>
      <c r="D5" s="204"/>
      <c r="E5" s="333"/>
      <c r="F5" s="191"/>
      <c r="G5" s="225"/>
    </row>
    <row r="6" spans="1:9" s="193" customFormat="1" ht="22.5">
      <c r="A6" s="201"/>
      <c r="B6" s="202" t="s">
        <v>1082</v>
      </c>
      <c r="C6" s="204"/>
      <c r="D6" s="204"/>
      <c r="E6" s="333"/>
      <c r="F6" s="191"/>
      <c r="G6" s="364"/>
    </row>
    <row r="7" spans="1:9" s="193" customFormat="1" ht="11.25">
      <c r="A7" s="201"/>
      <c r="B7" s="221" t="s">
        <v>1083</v>
      </c>
      <c r="C7" s="204"/>
      <c r="D7" s="204"/>
      <c r="E7" s="333"/>
      <c r="F7" s="191"/>
      <c r="G7" s="367"/>
    </row>
    <row r="8" spans="1:9" s="193" customFormat="1" ht="22.5">
      <c r="A8" s="261"/>
      <c r="B8" s="221" t="s">
        <v>2408</v>
      </c>
      <c r="C8" s="203"/>
      <c r="D8" s="204"/>
      <c r="E8" s="535"/>
      <c r="G8" s="369"/>
      <c r="H8" s="520"/>
      <c r="I8" s="190"/>
    </row>
    <row r="9" spans="1:9" s="193" customFormat="1" ht="11.25">
      <c r="A9" s="261" t="s">
        <v>826</v>
      </c>
      <c r="B9" s="221" t="s">
        <v>2403</v>
      </c>
      <c r="C9" s="203"/>
      <c r="D9" s="204"/>
      <c r="E9" s="535"/>
      <c r="G9" s="370"/>
      <c r="H9" s="520"/>
      <c r="I9" s="190"/>
    </row>
    <row r="10" spans="1:9" s="193" customFormat="1" ht="11.25">
      <c r="A10" s="261" t="s">
        <v>826</v>
      </c>
      <c r="B10" s="221" t="s">
        <v>2404</v>
      </c>
      <c r="C10" s="203"/>
      <c r="D10" s="204"/>
      <c r="E10" s="535"/>
      <c r="G10" s="370"/>
      <c r="H10" s="520"/>
      <c r="I10" s="190"/>
    </row>
    <row r="11" spans="1:9" s="193" customFormat="1" ht="11.25">
      <c r="A11" s="261" t="s">
        <v>826</v>
      </c>
      <c r="B11" s="221" t="s">
        <v>2405</v>
      </c>
      <c r="C11" s="203"/>
      <c r="D11" s="204"/>
      <c r="E11" s="535"/>
      <c r="G11" s="370"/>
      <c r="H11" s="520"/>
      <c r="I11" s="190"/>
    </row>
    <row r="12" spans="1:9" s="193" customFormat="1" ht="11.25">
      <c r="A12" s="261" t="s">
        <v>826</v>
      </c>
      <c r="B12" s="221" t="s">
        <v>2406</v>
      </c>
      <c r="C12" s="203"/>
      <c r="D12" s="204"/>
      <c r="E12" s="535"/>
      <c r="G12" s="241"/>
      <c r="H12" s="520"/>
      <c r="I12" s="190"/>
    </row>
    <row r="13" spans="1:9" s="193" customFormat="1" ht="11.25">
      <c r="A13" s="261" t="s">
        <v>826</v>
      </c>
      <c r="B13" s="221" t="s">
        <v>2407</v>
      </c>
      <c r="C13" s="203"/>
      <c r="D13" s="204"/>
      <c r="E13" s="535"/>
      <c r="G13" s="189"/>
      <c r="H13" s="520"/>
      <c r="I13" s="190"/>
    </row>
    <row r="14" spans="1:9" s="193" customFormat="1" ht="12">
      <c r="A14" s="201"/>
      <c r="B14" s="202"/>
      <c r="C14" s="204"/>
      <c r="D14" s="204"/>
      <c r="E14" s="333"/>
      <c r="F14" s="191"/>
      <c r="G14" s="369"/>
    </row>
    <row r="15" spans="1:9" s="193" customFormat="1" ht="11.25">
      <c r="A15" s="201"/>
      <c r="B15" s="314" t="s">
        <v>869</v>
      </c>
      <c r="C15" s="204"/>
      <c r="D15" s="204"/>
      <c r="E15" s="333"/>
      <c r="F15" s="191"/>
      <c r="G15" s="223"/>
    </row>
    <row r="16" spans="1:9" s="193" customFormat="1" ht="22.5">
      <c r="A16" s="494"/>
      <c r="B16" s="314" t="s">
        <v>1084</v>
      </c>
      <c r="C16" s="400"/>
      <c r="D16" s="400"/>
      <c r="E16" s="535"/>
      <c r="F16" s="495"/>
      <c r="G16" s="189"/>
      <c r="H16" s="520"/>
      <c r="I16" s="190"/>
    </row>
    <row r="17" spans="1:9" s="225" customFormat="1" ht="56.25">
      <c r="A17" s="201" t="s">
        <v>826</v>
      </c>
      <c r="B17" s="221" t="s">
        <v>1085</v>
      </c>
      <c r="C17" s="221"/>
      <c r="D17" s="221"/>
      <c r="E17" s="534"/>
      <c r="G17" s="189"/>
    </row>
    <row r="18" spans="1:9" s="225" customFormat="1" ht="12">
      <c r="A18" s="201" t="s">
        <v>826</v>
      </c>
      <c r="B18" s="221" t="s">
        <v>1086</v>
      </c>
      <c r="C18" s="221"/>
      <c r="D18" s="221"/>
      <c r="E18" s="534"/>
      <c r="G18" s="369"/>
    </row>
    <row r="19" spans="1:9" s="193" customFormat="1" ht="33.75">
      <c r="A19" s="201" t="s">
        <v>826</v>
      </c>
      <c r="B19" s="202" t="s">
        <v>1087</v>
      </c>
      <c r="C19" s="204"/>
      <c r="D19" s="204"/>
      <c r="E19" s="333"/>
      <c r="F19" s="191"/>
      <c r="G19" s="223"/>
    </row>
    <row r="20" spans="1:9" s="193" customFormat="1" ht="45">
      <c r="A20" s="201" t="s">
        <v>826</v>
      </c>
      <c r="B20" s="202" t="s">
        <v>1088</v>
      </c>
      <c r="C20" s="204"/>
      <c r="D20" s="204"/>
      <c r="E20" s="333"/>
      <c r="F20" s="191"/>
      <c r="G20" s="223"/>
    </row>
    <row r="21" spans="1:9" s="193" customFormat="1" ht="60" customHeight="1">
      <c r="A21" s="201"/>
      <c r="B21" s="421" t="s">
        <v>1089</v>
      </c>
      <c r="C21" s="204"/>
      <c r="D21" s="204"/>
      <c r="E21" s="333"/>
      <c r="F21" s="191"/>
      <c r="G21" s="223"/>
    </row>
    <row r="22" spans="1:9" s="193" customFormat="1" ht="11.25">
      <c r="A22" s="201"/>
      <c r="B22" s="202"/>
      <c r="C22" s="204"/>
      <c r="D22" s="204"/>
      <c r="E22" s="333"/>
      <c r="F22" s="191"/>
      <c r="G22" s="189"/>
    </row>
    <row r="23" spans="1:9" s="231" customFormat="1">
      <c r="A23" s="1547">
        <f>COUNT($A$1:A22)+1</f>
        <v>1</v>
      </c>
      <c r="B23" s="247" t="s">
        <v>1090</v>
      </c>
      <c r="C23" s="228"/>
      <c r="D23" s="228"/>
      <c r="E23" s="536"/>
      <c r="F23" s="363"/>
      <c r="G23" s="370"/>
    </row>
    <row r="24" spans="1:9" s="193" customFormat="1" ht="22.5">
      <c r="A24" s="318"/>
      <c r="B24" s="221" t="s">
        <v>1091</v>
      </c>
      <c r="C24" s="203"/>
      <c r="D24" s="204"/>
      <c r="E24" s="535"/>
      <c r="G24" s="189"/>
      <c r="H24" s="520"/>
      <c r="I24" s="190"/>
    </row>
    <row r="25" spans="1:9" s="193" customFormat="1" ht="45">
      <c r="A25" s="318"/>
      <c r="B25" s="221" t="s">
        <v>1759</v>
      </c>
      <c r="C25" s="203"/>
      <c r="D25" s="204"/>
      <c r="E25" s="535"/>
      <c r="G25" s="189"/>
      <c r="H25" s="520"/>
      <c r="I25" s="190"/>
    </row>
    <row r="26" spans="1:9" s="193" customFormat="1" ht="22.5">
      <c r="A26" s="318"/>
      <c r="B26" s="221" t="s">
        <v>1092</v>
      </c>
      <c r="C26" s="203"/>
      <c r="D26" s="204"/>
      <c r="E26" s="535"/>
      <c r="G26" s="189"/>
      <c r="H26" s="520"/>
      <c r="I26" s="190"/>
    </row>
    <row r="27" spans="1:9" s="193" customFormat="1" ht="22.5">
      <c r="A27" s="318"/>
      <c r="B27" s="221" t="s">
        <v>1093</v>
      </c>
      <c r="C27" s="203"/>
      <c r="D27" s="204"/>
      <c r="E27" s="535"/>
      <c r="G27" s="385"/>
      <c r="H27" s="520"/>
      <c r="I27" s="190"/>
    </row>
    <row r="28" spans="1:9" s="193" customFormat="1" ht="33.75">
      <c r="A28" s="278"/>
      <c r="B28" s="221" t="s">
        <v>1760</v>
      </c>
      <c r="C28" s="279"/>
      <c r="D28" s="280"/>
      <c r="E28" s="535"/>
      <c r="G28" s="369"/>
      <c r="H28" s="520"/>
      <c r="I28" s="190"/>
    </row>
    <row r="29" spans="1:9" s="193" customFormat="1" ht="11.25">
      <c r="A29" s="318"/>
      <c r="B29" s="221" t="s">
        <v>1094</v>
      </c>
      <c r="C29" s="203"/>
      <c r="D29" s="204"/>
      <c r="E29" s="535"/>
      <c r="G29" s="223"/>
      <c r="H29" s="520"/>
      <c r="I29" s="190"/>
    </row>
    <row r="30" spans="1:9" s="193" customFormat="1" ht="92.1" customHeight="1">
      <c r="A30" s="318"/>
      <c r="B30" s="221" t="s">
        <v>1761</v>
      </c>
      <c r="C30" s="203"/>
      <c r="D30" s="204"/>
      <c r="E30" s="535"/>
      <c r="G30" s="223"/>
      <c r="H30" s="520"/>
      <c r="I30" s="190"/>
    </row>
    <row r="31" spans="1:9" s="193" customFormat="1" ht="22.5">
      <c r="A31" s="318"/>
      <c r="B31" s="221" t="s">
        <v>1095</v>
      </c>
      <c r="C31" s="203"/>
      <c r="D31" s="204"/>
      <c r="E31" s="535"/>
      <c r="G31" s="223"/>
      <c r="H31" s="520"/>
      <c r="I31" s="190"/>
    </row>
    <row r="32" spans="1:9" s="193" customFormat="1" ht="45">
      <c r="A32" s="318"/>
      <c r="B32" s="221" t="s">
        <v>1762</v>
      </c>
      <c r="C32" s="203"/>
      <c r="D32" s="204"/>
      <c r="E32" s="535"/>
      <c r="G32" s="223"/>
      <c r="H32" s="520"/>
      <c r="I32" s="190"/>
    </row>
    <row r="33" spans="1:9" s="193" customFormat="1" ht="22.5">
      <c r="A33" s="318"/>
      <c r="B33" s="221" t="s">
        <v>1763</v>
      </c>
      <c r="C33" s="203"/>
      <c r="D33" s="204"/>
      <c r="E33" s="535"/>
      <c r="G33" s="223"/>
      <c r="H33" s="1548"/>
      <c r="I33" s="1549"/>
    </row>
    <row r="34" spans="1:9" s="272" customFormat="1" ht="56.25">
      <c r="A34" s="318"/>
      <c r="B34" s="221" t="s">
        <v>2545</v>
      </c>
      <c r="C34" s="203"/>
      <c r="D34" s="204"/>
      <c r="E34" s="535"/>
      <c r="F34" s="368" t="str">
        <f>IF(OR(OR(E34=0,E34=""),OR(D34=0,D34="")),"",D34*E34)</f>
        <v/>
      </c>
      <c r="G34" s="369"/>
      <c r="H34" s="281"/>
      <c r="I34" s="193"/>
    </row>
    <row r="35" spans="1:9" s="272" customFormat="1" ht="12">
      <c r="A35" s="318"/>
      <c r="B35" s="221" t="s">
        <v>2546</v>
      </c>
      <c r="C35" s="203"/>
      <c r="D35" s="204"/>
      <c r="E35" s="535"/>
      <c r="F35" s="368"/>
      <c r="G35" s="369"/>
      <c r="H35" s="281"/>
      <c r="I35" s="193"/>
    </row>
    <row r="36" spans="1:9" s="193" customFormat="1" ht="11.25">
      <c r="A36" s="318"/>
      <c r="B36" s="221" t="s">
        <v>1096</v>
      </c>
      <c r="C36" s="203"/>
      <c r="D36" s="204"/>
      <c r="E36" s="333"/>
      <c r="F36" s="191"/>
      <c r="G36" s="392"/>
    </row>
    <row r="37" spans="1:9" s="231" customFormat="1" ht="12">
      <c r="A37" s="318"/>
      <c r="B37" s="221" t="s">
        <v>897</v>
      </c>
      <c r="C37" s="203"/>
      <c r="D37" s="204"/>
      <c r="E37" s="536"/>
      <c r="F37" s="363"/>
      <c r="G37" s="392"/>
    </row>
    <row r="38" spans="1:9" s="193" customFormat="1" ht="15">
      <c r="A38" s="292" t="s">
        <v>757</v>
      </c>
      <c r="B38" s="646" t="s">
        <v>2402</v>
      </c>
      <c r="C38" s="203" t="s">
        <v>783</v>
      </c>
      <c r="D38" s="204">
        <v>1780</v>
      </c>
      <c r="E38" s="339"/>
      <c r="F38" s="259">
        <f>ROUND(E38*D38,2)</f>
        <v>0</v>
      </c>
      <c r="G38" s="223"/>
      <c r="H38" s="520"/>
      <c r="I38" s="190"/>
    </row>
    <row r="39" spans="1:9" s="193" customFormat="1" ht="22.5">
      <c r="A39" s="292" t="s">
        <v>759</v>
      </c>
      <c r="B39" s="646" t="s">
        <v>1764</v>
      </c>
      <c r="C39" s="203" t="s">
        <v>783</v>
      </c>
      <c r="D39" s="204">
        <v>250</v>
      </c>
      <c r="E39" s="339"/>
      <c r="F39" s="259">
        <f t="shared" ref="F39:F40" si="0">ROUND(E39*D39,2)</f>
        <v>0</v>
      </c>
      <c r="G39" s="189"/>
      <c r="H39" s="520"/>
      <c r="I39" s="190"/>
    </row>
    <row r="40" spans="1:9" s="193" customFormat="1" ht="23.25" customHeight="1">
      <c r="A40" s="292" t="s">
        <v>785</v>
      </c>
      <c r="B40" s="646" t="s">
        <v>1765</v>
      </c>
      <c r="C40" s="203" t="s">
        <v>783</v>
      </c>
      <c r="D40" s="204">
        <v>680</v>
      </c>
      <c r="E40" s="339"/>
      <c r="F40" s="259">
        <f t="shared" si="0"/>
        <v>0</v>
      </c>
      <c r="G40" s="369"/>
      <c r="H40" s="1546"/>
      <c r="I40" s="1549"/>
    </row>
    <row r="41" spans="1:9" s="193" customFormat="1" ht="11.25">
      <c r="A41" s="292"/>
      <c r="B41" s="646"/>
      <c r="C41" s="203"/>
      <c r="D41" s="204"/>
      <c r="E41" s="535"/>
      <c r="G41" s="189"/>
      <c r="H41" s="520"/>
      <c r="I41" s="190"/>
    </row>
    <row r="42" spans="1:9" s="193" customFormat="1" ht="25.5">
      <c r="A42" s="1547">
        <f>COUNT($A$1:A41)+1</f>
        <v>2</v>
      </c>
      <c r="B42" s="247" t="s">
        <v>1766</v>
      </c>
      <c r="C42" s="648"/>
      <c r="D42" s="648"/>
      <c r="E42" s="535"/>
      <c r="G42" s="223"/>
      <c r="H42" s="520"/>
      <c r="I42" s="190"/>
    </row>
    <row r="43" spans="1:9" s="193" customFormat="1" ht="33.75">
      <c r="A43" s="318"/>
      <c r="B43" s="221" t="s">
        <v>1767</v>
      </c>
      <c r="C43" s="203"/>
      <c r="D43" s="204"/>
      <c r="E43" s="535"/>
      <c r="G43" s="223"/>
      <c r="H43" s="520"/>
      <c r="I43" s="190"/>
    </row>
    <row r="44" spans="1:9" s="193" customFormat="1" ht="22.5">
      <c r="A44" s="318"/>
      <c r="B44" s="221" t="s">
        <v>1768</v>
      </c>
      <c r="C44" s="203"/>
      <c r="D44" s="204"/>
      <c r="E44" s="535"/>
      <c r="G44" s="223"/>
      <c r="H44" s="520"/>
      <c r="I44" s="190"/>
    </row>
    <row r="45" spans="1:9" s="193" customFormat="1" ht="11.25">
      <c r="A45" s="292"/>
      <c r="B45" s="1550" t="s">
        <v>838</v>
      </c>
      <c r="C45" s="203"/>
      <c r="D45" s="204"/>
      <c r="E45" s="535"/>
      <c r="G45" s="223"/>
      <c r="H45" s="520"/>
      <c r="I45" s="190"/>
    </row>
    <row r="46" spans="1:9" s="193" customFormat="1" ht="15">
      <c r="A46" s="292"/>
      <c r="B46" s="1550"/>
      <c r="C46" s="203" t="s">
        <v>783</v>
      </c>
      <c r="D46" s="204">
        <v>120</v>
      </c>
      <c r="E46" s="339"/>
      <c r="F46" s="259">
        <f t="shared" ref="F46" si="1">ROUND(E46*D46,2)</f>
        <v>0</v>
      </c>
      <c r="G46" s="189"/>
      <c r="H46" s="520"/>
      <c r="I46" s="190"/>
    </row>
    <row r="47" spans="1:9" ht="11.25" customHeight="1">
      <c r="A47" s="257"/>
      <c r="B47" s="316"/>
      <c r="C47" s="222"/>
      <c r="D47" s="271"/>
      <c r="E47" s="744"/>
      <c r="G47" s="189"/>
      <c r="H47" s="507"/>
      <c r="I47" s="1551"/>
    </row>
    <row r="48" spans="1:9" s="218" customFormat="1" ht="15">
      <c r="A48" s="257"/>
      <c r="B48" s="316"/>
      <c r="C48" s="222"/>
      <c r="D48" s="271"/>
      <c r="E48" s="533"/>
      <c r="F48" s="660"/>
      <c r="G48" s="189"/>
    </row>
    <row r="49" spans="1:9">
      <c r="A49" s="595"/>
      <c r="B49" s="1552"/>
      <c r="C49" s="299"/>
      <c r="D49" s="299"/>
      <c r="G49" s="189"/>
      <c r="H49" s="507"/>
      <c r="I49" s="1551"/>
    </row>
    <row r="50" spans="1:9">
      <c r="A50" s="323"/>
      <c r="B50" s="324"/>
      <c r="C50" s="299"/>
      <c r="D50" s="299"/>
      <c r="G50" s="189"/>
      <c r="H50" s="507"/>
      <c r="I50" s="1551"/>
    </row>
    <row r="51" spans="1:9" ht="15.75">
      <c r="A51" s="325" t="str">
        <f>A3</f>
        <v>A.12.</v>
      </c>
      <c r="B51" s="326" t="s">
        <v>1097</v>
      </c>
      <c r="C51" s="327"/>
      <c r="D51" s="328"/>
      <c r="F51" s="331">
        <f>ROUND(SUM(F4:F50),2)</f>
        <v>0</v>
      </c>
      <c r="G51" s="369"/>
      <c r="H51" s="507"/>
      <c r="I51" s="1551"/>
    </row>
    <row r="52" spans="1:9">
      <c r="G52" s="189"/>
      <c r="H52" s="507"/>
      <c r="I52" s="1551"/>
    </row>
    <row r="53" spans="1:9">
      <c r="G53" s="189"/>
      <c r="H53" s="507"/>
      <c r="I53" s="1551"/>
    </row>
    <row r="54" spans="1:9">
      <c r="G54" s="189"/>
      <c r="H54" s="507"/>
      <c r="I54" s="1551"/>
    </row>
    <row r="55" spans="1:9">
      <c r="G55" s="189"/>
      <c r="H55" s="507"/>
      <c r="I55" s="1551"/>
    </row>
    <row r="56" spans="1:9">
      <c r="G56" s="189"/>
      <c r="H56" s="507"/>
      <c r="I56" s="1551"/>
    </row>
    <row r="57" spans="1:9">
      <c r="G57" s="189"/>
      <c r="H57" s="507"/>
      <c r="I57" s="1551"/>
    </row>
    <row r="58" spans="1:9">
      <c r="G58" s="189"/>
      <c r="H58" s="507"/>
      <c r="I58" s="1551"/>
    </row>
    <row r="59" spans="1:9">
      <c r="G59" s="189"/>
      <c r="I59" s="621"/>
    </row>
    <row r="60" spans="1:9">
      <c r="G60" s="189"/>
      <c r="H60" s="507"/>
      <c r="I60" s="1551"/>
    </row>
    <row r="61" spans="1:9">
      <c r="G61" s="369"/>
      <c r="H61" s="507"/>
      <c r="I61" s="1551"/>
    </row>
    <row r="62" spans="1:9">
      <c r="G62" s="189"/>
      <c r="H62" s="507"/>
      <c r="I62" s="1551"/>
    </row>
    <row r="63" spans="1:9">
      <c r="G63" s="189"/>
      <c r="H63" s="507"/>
      <c r="I63" s="1551"/>
    </row>
    <row r="64" spans="1:9">
      <c r="G64" s="189"/>
      <c r="H64" s="507"/>
      <c r="I64" s="1551"/>
    </row>
    <row r="65" spans="7:9">
      <c r="G65" s="189"/>
      <c r="H65" s="507"/>
      <c r="I65" s="1551"/>
    </row>
    <row r="66" spans="7:9">
      <c r="G66" s="369"/>
      <c r="I66" s="621"/>
    </row>
    <row r="67" spans="7:9">
      <c r="G67" s="189"/>
      <c r="H67" s="507"/>
      <c r="I67" s="621"/>
    </row>
    <row r="68" spans="7:9">
      <c r="G68" s="189"/>
      <c r="H68" s="330"/>
      <c r="I68" s="621"/>
    </row>
    <row r="69" spans="7:9">
      <c r="G69" s="189"/>
      <c r="H69" s="507"/>
      <c r="I69" s="1551"/>
    </row>
    <row r="70" spans="7:9">
      <c r="G70" s="370"/>
      <c r="H70" s="507"/>
      <c r="I70" s="1551"/>
    </row>
    <row r="71" spans="7:9">
      <c r="G71" s="370"/>
      <c r="I71" s="621"/>
    </row>
    <row r="72" spans="7:9">
      <c r="G72" s="370"/>
      <c r="I72" s="621"/>
    </row>
    <row r="73" spans="7:9">
      <c r="G73" s="189"/>
      <c r="I73" s="621"/>
    </row>
    <row r="74" spans="7:9">
      <c r="G74" s="189"/>
      <c r="I74" s="621"/>
    </row>
    <row r="75" spans="7:9">
      <c r="G75" s="189"/>
      <c r="I75" s="621"/>
    </row>
    <row r="76" spans="7:9">
      <c r="G76" s="370"/>
      <c r="I76" s="621"/>
    </row>
    <row r="77" spans="7:9">
      <c r="G77" s="370"/>
      <c r="I77" s="621"/>
    </row>
    <row r="78" spans="7:9">
      <c r="G78" s="189"/>
      <c r="I78" s="621"/>
    </row>
    <row r="79" spans="7:9">
      <c r="G79" s="189"/>
      <c r="I79" s="621"/>
    </row>
    <row r="80" spans="7:9">
      <c r="G80" s="189"/>
      <c r="I80" s="621"/>
    </row>
    <row r="81" spans="7:9">
      <c r="G81" s="189"/>
      <c r="I81" s="621"/>
    </row>
    <row r="82" spans="7:9">
      <c r="G82" s="189"/>
      <c r="I82" s="621"/>
    </row>
    <row r="83" spans="7:9">
      <c r="G83" s="370"/>
      <c r="I83" s="621"/>
    </row>
    <row r="84" spans="7:9">
      <c r="G84" s="370"/>
      <c r="I84" s="621"/>
    </row>
    <row r="85" spans="7:9">
      <c r="G85" s="189"/>
      <c r="H85" s="330"/>
      <c r="I85" s="621"/>
    </row>
    <row r="86" spans="7:9">
      <c r="G86" s="189"/>
      <c r="H86" s="330"/>
      <c r="I86" s="621"/>
    </row>
    <row r="87" spans="7:9">
      <c r="G87" s="370"/>
      <c r="H87" s="507"/>
      <c r="I87" s="1551"/>
    </row>
    <row r="88" spans="7:9">
      <c r="G88" s="370"/>
      <c r="H88" s="507"/>
      <c r="I88" s="1551"/>
    </row>
    <row r="89" spans="7:9">
      <c r="G89" s="189"/>
      <c r="I89" s="621"/>
    </row>
    <row r="90" spans="7:9">
      <c r="G90" s="189"/>
      <c r="I90" s="621"/>
    </row>
    <row r="91" spans="7:9">
      <c r="G91" s="189"/>
      <c r="I91" s="621"/>
    </row>
    <row r="92" spans="7:9">
      <c r="G92" s="189"/>
      <c r="I92" s="621"/>
    </row>
    <row r="93" spans="7:9">
      <c r="G93" s="321"/>
      <c r="I93" s="621"/>
    </row>
    <row r="94" spans="7:9">
      <c r="G94" s="401"/>
      <c r="I94" s="621"/>
    </row>
    <row r="95" spans="7:9" ht="15">
      <c r="G95" s="742"/>
      <c r="I95" s="621"/>
    </row>
    <row r="96" spans="7:9">
      <c r="I96" s="621"/>
    </row>
    <row r="97" spans="7:9">
      <c r="I97" s="621"/>
    </row>
    <row r="98" spans="7:9">
      <c r="I98" s="621"/>
    </row>
    <row r="99" spans="7:9">
      <c r="I99" s="621"/>
    </row>
    <row r="100" spans="7:9">
      <c r="I100" s="621"/>
    </row>
    <row r="101" spans="7:9">
      <c r="I101" s="621"/>
    </row>
    <row r="102" spans="7:9">
      <c r="I102" s="621"/>
    </row>
    <row r="103" spans="7:9">
      <c r="I103" s="621"/>
    </row>
    <row r="104" spans="7:9">
      <c r="G104" s="392"/>
      <c r="H104" s="330"/>
      <c r="I104" s="621"/>
    </row>
    <row r="105" spans="7:9">
      <c r="H105" s="507"/>
      <c r="I105" s="1551"/>
    </row>
    <row r="106" spans="7:9">
      <c r="H106" s="507"/>
      <c r="I106" s="1551"/>
    </row>
    <row r="107" spans="7:9">
      <c r="I107" s="621"/>
    </row>
    <row r="108" spans="7:9">
      <c r="I108" s="621"/>
    </row>
    <row r="109" spans="7:9">
      <c r="I109" s="621"/>
    </row>
    <row r="110" spans="7:9">
      <c r="H110" s="507"/>
      <c r="I110" s="1551"/>
    </row>
    <row r="111" spans="7:9">
      <c r="H111" s="507"/>
      <c r="I111" s="1551"/>
    </row>
    <row r="112" spans="7:9">
      <c r="H112" s="507"/>
      <c r="I112" s="1551"/>
    </row>
    <row r="113" spans="8:9">
      <c r="H113" s="507"/>
      <c r="I113" s="1551"/>
    </row>
    <row r="114" spans="8:9">
      <c r="H114" s="507"/>
      <c r="I114" s="1551"/>
    </row>
    <row r="115" spans="8:9">
      <c r="I115" s="621"/>
    </row>
    <row r="116" spans="8:9">
      <c r="I116" s="621"/>
    </row>
    <row r="117" spans="8:9">
      <c r="H117" s="507"/>
      <c r="I117" s="1551"/>
    </row>
    <row r="118" spans="8:9">
      <c r="H118" s="507"/>
      <c r="I118" s="1551"/>
    </row>
    <row r="119" spans="8:9">
      <c r="H119" s="507"/>
      <c r="I119" s="1551"/>
    </row>
    <row r="120" spans="8:9">
      <c r="H120" s="507"/>
      <c r="I120" s="1551"/>
    </row>
    <row r="121" spans="8:9">
      <c r="H121" s="507"/>
      <c r="I121" s="1551"/>
    </row>
    <row r="122" spans="8:9">
      <c r="I122" s="621"/>
    </row>
    <row r="123" spans="8:9">
      <c r="I123" s="621"/>
    </row>
    <row r="124" spans="8:9">
      <c r="H124" s="507"/>
      <c r="I124" s="1551"/>
    </row>
    <row r="125" spans="8:9">
      <c r="H125" s="507"/>
      <c r="I125" s="1551"/>
    </row>
    <row r="126" spans="8:9">
      <c r="H126" s="507"/>
      <c r="I126" s="1551"/>
    </row>
    <row r="127" spans="8:9">
      <c r="H127" s="507"/>
      <c r="I127" s="1551"/>
    </row>
    <row r="128" spans="8:9">
      <c r="H128" s="507"/>
      <c r="I128" s="1551"/>
    </row>
    <row r="129" spans="8:9">
      <c r="H129" s="507"/>
      <c r="I129" s="1551"/>
    </row>
    <row r="130" spans="8:9">
      <c r="H130" s="507"/>
      <c r="I130" s="1551"/>
    </row>
    <row r="131" spans="8:9">
      <c r="I131" s="621"/>
    </row>
    <row r="132" spans="8:9">
      <c r="I132" s="621"/>
    </row>
    <row r="133" spans="8:9">
      <c r="I133" s="621"/>
    </row>
    <row r="134" spans="8:9">
      <c r="I134" s="621"/>
    </row>
    <row r="135" spans="8:9">
      <c r="H135" s="507"/>
      <c r="I135" s="1551"/>
    </row>
    <row r="136" spans="8:9">
      <c r="H136" s="507"/>
      <c r="I136" s="1551"/>
    </row>
    <row r="137" spans="8:9">
      <c r="H137" s="507"/>
      <c r="I137" s="1551"/>
    </row>
    <row r="138" spans="8:9">
      <c r="H138" s="507"/>
      <c r="I138" s="1551"/>
    </row>
    <row r="139" spans="8:9">
      <c r="H139" s="507"/>
      <c r="I139" s="1551"/>
    </row>
    <row r="140" spans="8:9">
      <c r="H140" s="507"/>
      <c r="I140" s="1551"/>
    </row>
    <row r="141" spans="8:9">
      <c r="I141" s="621"/>
    </row>
    <row r="142" spans="8:9">
      <c r="I142" s="621"/>
    </row>
    <row r="143" spans="8:9">
      <c r="I143" s="621"/>
    </row>
    <row r="144" spans="8:9">
      <c r="I144" s="621"/>
    </row>
    <row r="145" spans="8:9">
      <c r="H145" s="507"/>
      <c r="I145" s="1551"/>
    </row>
    <row r="146" spans="8:9">
      <c r="H146" s="507"/>
      <c r="I146" s="1551"/>
    </row>
    <row r="147" spans="8:9">
      <c r="H147" s="507"/>
      <c r="I147" s="1551"/>
    </row>
    <row r="148" spans="8:9">
      <c r="H148" s="507"/>
      <c r="I148" s="1551"/>
    </row>
    <row r="149" spans="8:9">
      <c r="H149" s="507"/>
      <c r="I149" s="1551"/>
    </row>
    <row r="150" spans="8:9">
      <c r="I150" s="621"/>
    </row>
    <row r="151" spans="8:9">
      <c r="I151" s="621"/>
    </row>
    <row r="152" spans="8:9">
      <c r="I152" s="621"/>
    </row>
    <row r="153" spans="8:9">
      <c r="I153" s="621"/>
    </row>
    <row r="154" spans="8:9">
      <c r="H154" s="507"/>
      <c r="I154" s="1551"/>
    </row>
    <row r="155" spans="8:9">
      <c r="H155" s="507"/>
      <c r="I155" s="1551"/>
    </row>
    <row r="156" spans="8:9">
      <c r="H156" s="507"/>
      <c r="I156" s="1551"/>
    </row>
    <row r="157" spans="8:9">
      <c r="H157" s="507"/>
      <c r="I157" s="1551"/>
    </row>
    <row r="158" spans="8:9">
      <c r="H158" s="507"/>
      <c r="I158" s="1551"/>
    </row>
    <row r="159" spans="8:9">
      <c r="H159" s="507"/>
      <c r="I159" s="1551"/>
    </row>
    <row r="160" spans="8:9">
      <c r="I160" s="621"/>
    </row>
    <row r="161" spans="8:9">
      <c r="H161" s="507"/>
      <c r="I161" s="1551"/>
    </row>
    <row r="162" spans="8:9">
      <c r="I162" s="621"/>
    </row>
    <row r="163" spans="8:9">
      <c r="H163" s="507"/>
      <c r="I163" s="1551"/>
    </row>
    <row r="164" spans="8:9">
      <c r="H164" s="507"/>
      <c r="I164" s="1551"/>
    </row>
    <row r="165" spans="8:9">
      <c r="H165" s="507"/>
      <c r="I165" s="1551"/>
    </row>
    <row r="166" spans="8:9">
      <c r="H166" s="507"/>
      <c r="I166" s="1551"/>
    </row>
    <row r="167" spans="8:9">
      <c r="H167" s="507"/>
      <c r="I167" s="1551"/>
    </row>
    <row r="168" spans="8:9">
      <c r="I168" s="621"/>
    </row>
    <row r="169" spans="8:9">
      <c r="I169" s="621"/>
    </row>
    <row r="170" spans="8:9">
      <c r="H170" s="507"/>
      <c r="I170" s="1551"/>
    </row>
    <row r="171" spans="8:9">
      <c r="H171" s="507"/>
      <c r="I171" s="1551"/>
    </row>
    <row r="172" spans="8:9">
      <c r="H172" s="507"/>
      <c r="I172" s="1551"/>
    </row>
    <row r="173" spans="8:9">
      <c r="H173" s="507"/>
      <c r="I173" s="1551"/>
    </row>
    <row r="174" spans="8:9">
      <c r="H174" s="507"/>
      <c r="I174" s="1551"/>
    </row>
    <row r="175" spans="8:9">
      <c r="H175" s="507"/>
      <c r="I175" s="1551"/>
    </row>
    <row r="176" spans="8:9">
      <c r="I176" s="621"/>
    </row>
    <row r="177" spans="8:9">
      <c r="I177" s="621"/>
    </row>
    <row r="178" spans="8:9">
      <c r="I178" s="621"/>
    </row>
    <row r="179" spans="8:9">
      <c r="H179" s="507"/>
      <c r="I179" s="1551"/>
    </row>
    <row r="180" spans="8:9">
      <c r="H180" s="507"/>
      <c r="I180" s="1551"/>
    </row>
    <row r="181" spans="8:9">
      <c r="H181" s="507"/>
      <c r="I181" s="1551"/>
    </row>
    <row r="182" spans="8:9">
      <c r="H182" s="507"/>
      <c r="I182" s="1551"/>
    </row>
    <row r="183" spans="8:9">
      <c r="H183" s="507"/>
      <c r="I183" s="1551"/>
    </row>
    <row r="184" spans="8:9">
      <c r="H184" s="507"/>
      <c r="I184" s="1551"/>
    </row>
    <row r="185" spans="8:9">
      <c r="I185" s="621"/>
    </row>
    <row r="186" spans="8:9">
      <c r="I186" s="621"/>
    </row>
    <row r="187" spans="8:9">
      <c r="I187" s="621"/>
    </row>
    <row r="188" spans="8:9">
      <c r="I188" s="621"/>
    </row>
    <row r="189" spans="8:9">
      <c r="I189" s="621"/>
    </row>
    <row r="190" spans="8:9">
      <c r="I190" s="621"/>
    </row>
    <row r="191" spans="8:9">
      <c r="I191" s="621"/>
    </row>
    <row r="192" spans="8:9">
      <c r="I192" s="621"/>
    </row>
    <row r="193" spans="8:10">
      <c r="I193" s="621"/>
    </row>
    <row r="194" spans="8:10">
      <c r="I194" s="621"/>
    </row>
    <row r="195" spans="8:10">
      <c r="I195" s="621"/>
    </row>
    <row r="196" spans="8:10">
      <c r="I196" s="621"/>
    </row>
    <row r="197" spans="8:10">
      <c r="I197" s="621"/>
    </row>
    <row r="198" spans="8:10">
      <c r="I198" s="621"/>
    </row>
    <row r="199" spans="8:10">
      <c r="I199" s="621"/>
    </row>
    <row r="200" spans="8:10">
      <c r="I200" s="621"/>
    </row>
    <row r="201" spans="8:10">
      <c r="H201" s="703"/>
      <c r="I201" s="703"/>
      <c r="J201" s="703"/>
    </row>
    <row r="202" spans="8:10">
      <c r="H202" s="703"/>
      <c r="I202" s="703"/>
      <c r="J202" s="703"/>
    </row>
    <row r="203" spans="8:10">
      <c r="I203" s="621"/>
    </row>
    <row r="204" spans="8:10">
      <c r="I204" s="621"/>
    </row>
    <row r="205" spans="8:10">
      <c r="I205" s="621"/>
    </row>
    <row r="206" spans="8:10">
      <c r="I206" s="621"/>
    </row>
    <row r="207" spans="8:10">
      <c r="I207" s="621"/>
    </row>
    <row r="208" spans="8:10">
      <c r="I208" s="621"/>
    </row>
    <row r="209" spans="8:10">
      <c r="H209" s="507"/>
      <c r="I209" s="1551"/>
    </row>
    <row r="210" spans="8:10">
      <c r="I210" s="621"/>
    </row>
    <row r="211" spans="8:10">
      <c r="H211" s="703"/>
      <c r="I211" s="703"/>
      <c r="J211" s="703"/>
    </row>
    <row r="212" spans="8:10">
      <c r="H212" s="703"/>
      <c r="I212" s="703"/>
      <c r="J212" s="703"/>
    </row>
    <row r="213" spans="8:10">
      <c r="H213" s="703"/>
      <c r="I213" s="703"/>
      <c r="J213" s="703"/>
    </row>
    <row r="214" spans="8:10">
      <c r="H214" s="703"/>
      <c r="I214" s="703"/>
      <c r="J214" s="703"/>
    </row>
    <row r="215" spans="8:10">
      <c r="H215" s="703"/>
      <c r="I215" s="703"/>
      <c r="J215" s="703"/>
    </row>
    <row r="216" spans="8:10">
      <c r="H216" s="703"/>
      <c r="I216" s="703"/>
      <c r="J216" s="703"/>
    </row>
    <row r="217" spans="8:10">
      <c r="H217" s="703"/>
      <c r="I217" s="703"/>
      <c r="J217" s="703"/>
    </row>
    <row r="218" spans="8:10">
      <c r="I218" s="621"/>
    </row>
    <row r="219" spans="8:10">
      <c r="H219" s="703"/>
      <c r="I219" s="703"/>
      <c r="J219" s="703"/>
    </row>
    <row r="220" spans="8:10">
      <c r="H220" s="703"/>
      <c r="I220" s="703"/>
      <c r="J220" s="703"/>
    </row>
    <row r="221" spans="8:10">
      <c r="H221" s="703"/>
      <c r="I221" s="703"/>
      <c r="J221" s="703"/>
    </row>
    <row r="222" spans="8:10">
      <c r="I222" s="621"/>
    </row>
    <row r="223" spans="8:10">
      <c r="I223" s="621"/>
    </row>
    <row r="224" spans="8:10">
      <c r="I224" s="621"/>
    </row>
    <row r="225" spans="9:9">
      <c r="I225" s="621"/>
    </row>
    <row r="226" spans="9:9">
      <c r="I226" s="621"/>
    </row>
    <row r="227" spans="9:9">
      <c r="I227" s="621"/>
    </row>
    <row r="228" spans="9:9">
      <c r="I228" s="621"/>
    </row>
    <row r="229" spans="9:9">
      <c r="I229" s="621"/>
    </row>
    <row r="230" spans="9:9">
      <c r="I230" s="621"/>
    </row>
    <row r="231" spans="9:9">
      <c r="I231" s="621"/>
    </row>
    <row r="232" spans="9:9">
      <c r="I232" s="621"/>
    </row>
    <row r="233" spans="9:9">
      <c r="I233" s="621"/>
    </row>
    <row r="234" spans="9:9">
      <c r="I234" s="621"/>
    </row>
    <row r="235" spans="9:9">
      <c r="I235" s="621"/>
    </row>
    <row r="236" spans="9:9">
      <c r="I236" s="621"/>
    </row>
    <row r="237" spans="9:9">
      <c r="I237" s="621"/>
    </row>
    <row r="238" spans="9:9">
      <c r="I238" s="621"/>
    </row>
    <row r="239" spans="9:9">
      <c r="I239" s="621"/>
    </row>
    <row r="240" spans="9:9">
      <c r="I240" s="621"/>
    </row>
    <row r="245" spans="8:10">
      <c r="I245" s="621"/>
    </row>
    <row r="246" spans="8:10">
      <c r="I246" s="621"/>
    </row>
    <row r="247" spans="8:10">
      <c r="I247" s="621"/>
    </row>
    <row r="248" spans="8:10">
      <c r="I248" s="621"/>
    </row>
    <row r="249" spans="8:10">
      <c r="I249" s="621"/>
    </row>
    <row r="250" spans="8:10">
      <c r="I250" s="621"/>
    </row>
    <row r="251" spans="8:10" ht="14.25">
      <c r="H251" s="649"/>
      <c r="I251" s="649"/>
      <c r="J251" s="649"/>
    </row>
  </sheetData>
  <sheetProtection algorithmName="SHA-512" hashValue="bJyo8viXxtNIuwkdk7725dBkuTZKoDHdpIJ7YhaSNn4eIW14sthk8zwpNm+evkbbIG4x5kspB8HFEnzt3UXaPQ==" saltValue="lPJdjYmjg/Wq9OAEzOtecg==" spinCount="100000" sheet="1" objects="1" scenarios="1"/>
  <conditionalFormatting sqref="F38:F40">
    <cfRule type="cellIs" dxfId="868" priority="2" stopIfTrue="1" operator="equal">
      <formula>0</formula>
    </cfRule>
  </conditionalFormatting>
  <conditionalFormatting sqref="F46">
    <cfRule type="cellIs" dxfId="867" priority="1" stopIfTrue="1" operator="equal">
      <formula>0</formula>
    </cfRule>
  </conditionalFormatting>
  <pageMargins left="0.94488188976377963" right="0.39370078740157483" top="0.9449999999999999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7"/>
  <sheetViews>
    <sheetView view="pageBreakPreview" zoomScaleNormal="90" zoomScaleSheetLayoutView="100" workbookViewId="0">
      <selection activeCell="J33" sqref="J33"/>
    </sheetView>
  </sheetViews>
  <sheetFormatPr defaultColWidth="9.140625" defaultRowHeight="15"/>
  <cols>
    <col min="1" max="1" width="8" style="793" customWidth="1"/>
    <col min="2" max="2" width="47.710937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1127</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1130</v>
      </c>
      <c r="B3" s="802" t="s">
        <v>1129</v>
      </c>
      <c r="C3" s="803"/>
      <c r="D3" s="804"/>
      <c r="E3" s="804"/>
      <c r="F3" s="805">
        <f>'A.I. PRIP.'!F154</f>
        <v>0</v>
      </c>
      <c r="G3" s="806"/>
    </row>
    <row r="4" spans="1:7" s="793" customFormat="1" ht="21" customHeight="1" thickBot="1">
      <c r="A4" s="794"/>
      <c r="B4" s="795"/>
      <c r="C4" s="807"/>
      <c r="D4" s="808"/>
      <c r="E4" s="809"/>
      <c r="F4" s="799"/>
      <c r="G4" s="800"/>
    </row>
    <row r="5" spans="1:7" s="793" customFormat="1" ht="21" customHeight="1" thickBot="1">
      <c r="A5" s="801" t="s">
        <v>1131</v>
      </c>
      <c r="B5" s="810" t="s">
        <v>859</v>
      </c>
      <c r="C5" s="803"/>
      <c r="D5" s="804"/>
      <c r="E5" s="804"/>
      <c r="F5" s="805">
        <f>'A.II. RUS.'!F298</f>
        <v>0</v>
      </c>
      <c r="G5" s="806"/>
    </row>
    <row r="6" spans="1:7" s="793" customFormat="1" ht="21" customHeight="1" thickBot="1">
      <c r="A6" s="794"/>
      <c r="B6" s="795"/>
      <c r="C6" s="807"/>
      <c r="D6" s="808"/>
      <c r="E6" s="809"/>
      <c r="F6" s="799"/>
      <c r="G6" s="800"/>
    </row>
    <row r="7" spans="1:7" s="793" customFormat="1" ht="21" customHeight="1" thickBot="1">
      <c r="A7" s="801" t="s">
        <v>1132</v>
      </c>
      <c r="B7" s="810" t="s">
        <v>383</v>
      </c>
      <c r="C7" s="803"/>
      <c r="D7" s="804"/>
      <c r="E7" s="804"/>
      <c r="F7" s="805">
        <f>'A.III. ZEM.'!F68</f>
        <v>0</v>
      </c>
      <c r="G7" s="806"/>
    </row>
    <row r="8" spans="1:7" s="793" customFormat="1" ht="21" customHeight="1" thickBot="1">
      <c r="A8" s="794"/>
      <c r="B8" s="795"/>
      <c r="C8" s="807"/>
      <c r="D8" s="808"/>
      <c r="E8" s="809"/>
      <c r="F8" s="799"/>
      <c r="G8" s="800"/>
    </row>
    <row r="9" spans="1:7" s="793" customFormat="1" ht="21" customHeight="1" thickBot="1">
      <c r="A9" s="801" t="s">
        <v>1133</v>
      </c>
      <c r="B9" s="810" t="s">
        <v>1134</v>
      </c>
      <c r="C9" s="803"/>
      <c r="D9" s="804"/>
      <c r="E9" s="804"/>
      <c r="F9" s="805">
        <f>'A.IV. ARM.-BET.'!F149</f>
        <v>0</v>
      </c>
      <c r="G9" s="806"/>
    </row>
    <row r="10" spans="1:7" s="793" customFormat="1" ht="21" customHeight="1" thickBot="1">
      <c r="A10" s="794"/>
      <c r="B10" s="795"/>
      <c r="C10" s="807"/>
      <c r="D10" s="808"/>
      <c r="E10" s="809"/>
      <c r="F10" s="799"/>
      <c r="G10" s="800"/>
    </row>
    <row r="11" spans="1:7" s="793" customFormat="1" ht="21" customHeight="1" thickBot="1">
      <c r="A11" s="801" t="s">
        <v>1135</v>
      </c>
      <c r="B11" s="810" t="s">
        <v>1063</v>
      </c>
      <c r="C11" s="803"/>
      <c r="D11" s="804"/>
      <c r="E11" s="804"/>
      <c r="F11" s="805">
        <f>'A.V. ZID'!F221</f>
        <v>0</v>
      </c>
      <c r="G11" s="806"/>
    </row>
    <row r="12" spans="1:7" s="793" customFormat="1" ht="21" customHeight="1" thickBot="1">
      <c r="A12" s="794"/>
      <c r="B12" s="795"/>
      <c r="C12" s="807"/>
      <c r="D12" s="808"/>
      <c r="E12" s="809"/>
      <c r="F12" s="799"/>
      <c r="G12" s="800"/>
    </row>
    <row r="13" spans="1:7" s="793" customFormat="1" ht="21" customHeight="1" thickBot="1">
      <c r="A13" s="801" t="s">
        <v>1137</v>
      </c>
      <c r="B13" s="810" t="s">
        <v>1136</v>
      </c>
      <c r="C13" s="803"/>
      <c r="D13" s="804"/>
      <c r="E13" s="804"/>
      <c r="F13" s="805">
        <f>'A.VI. ZID-SAN.'!F122</f>
        <v>0</v>
      </c>
      <c r="G13" s="806"/>
    </row>
    <row r="14" spans="1:7" s="793" customFormat="1" ht="21" customHeight="1" thickBot="1">
      <c r="A14" s="794"/>
      <c r="B14" s="795"/>
      <c r="C14" s="807"/>
      <c r="D14" s="808"/>
      <c r="E14" s="809"/>
      <c r="F14" s="799"/>
      <c r="G14" s="800"/>
    </row>
    <row r="15" spans="1:7" s="793" customFormat="1" ht="21" customHeight="1" thickBot="1">
      <c r="A15" s="801" t="s">
        <v>1138</v>
      </c>
      <c r="B15" s="810" t="s">
        <v>1494</v>
      </c>
      <c r="C15" s="803"/>
      <c r="D15" s="804"/>
      <c r="E15" s="804"/>
      <c r="F15" s="805">
        <f>'A.VII. IZOL.'!F115</f>
        <v>0</v>
      </c>
      <c r="G15" s="806"/>
    </row>
    <row r="16" spans="1:7" s="793" customFormat="1" ht="21" customHeight="1" thickBot="1">
      <c r="A16" s="794"/>
      <c r="B16" s="795"/>
      <c r="C16" s="807"/>
      <c r="D16" s="808"/>
      <c r="E16" s="809"/>
      <c r="F16" s="799"/>
      <c r="G16" s="800"/>
    </row>
    <row r="17" spans="1:7" s="793" customFormat="1" ht="21" customHeight="1" thickBot="1">
      <c r="A17" s="801" t="s">
        <v>1139</v>
      </c>
      <c r="B17" s="810" t="s">
        <v>1074</v>
      </c>
      <c r="C17" s="803"/>
      <c r="D17" s="804"/>
      <c r="E17" s="804"/>
      <c r="F17" s="805">
        <f>'A.VIII. TES.'!F59</f>
        <v>0</v>
      </c>
      <c r="G17" s="806"/>
    </row>
    <row r="18" spans="1:7" s="793" customFormat="1" ht="21" customHeight="1" thickBot="1">
      <c r="A18" s="794"/>
      <c r="B18" s="795"/>
      <c r="C18" s="807"/>
      <c r="D18" s="808"/>
      <c r="E18" s="809"/>
      <c r="F18" s="799"/>
      <c r="G18" s="800"/>
    </row>
    <row r="19" spans="1:7" s="793" customFormat="1" ht="21" customHeight="1" thickBot="1">
      <c r="A19" s="801" t="s">
        <v>1557</v>
      </c>
      <c r="B19" s="810" t="s">
        <v>1124</v>
      </c>
      <c r="C19" s="803"/>
      <c r="D19" s="804"/>
      <c r="E19" s="804"/>
      <c r="F19" s="805">
        <f>'A.XIX. LIM.'!F90</f>
        <v>0</v>
      </c>
      <c r="G19" s="806"/>
    </row>
    <row r="20" spans="1:7" s="793" customFormat="1" ht="21" customHeight="1" thickBot="1">
      <c r="A20" s="794"/>
      <c r="B20" s="795"/>
      <c r="C20" s="807"/>
      <c r="D20" s="808"/>
      <c r="E20" s="809"/>
      <c r="F20" s="799"/>
      <c r="G20" s="800"/>
    </row>
    <row r="21" spans="1:7" s="793" customFormat="1" ht="21" customHeight="1" thickBot="1">
      <c r="A21" s="801" t="s">
        <v>1594</v>
      </c>
      <c r="B21" s="810" t="s">
        <v>1080</v>
      </c>
      <c r="C21" s="803"/>
      <c r="D21" s="804"/>
      <c r="E21" s="804"/>
      <c r="F21" s="805">
        <f>'A.X. KROVOPOKR.'!F45</f>
        <v>0</v>
      </c>
      <c r="G21" s="806"/>
    </row>
    <row r="22" spans="1:7" s="793" customFormat="1" ht="21" customHeight="1" thickBot="1">
      <c r="A22" s="794"/>
      <c r="B22" s="795"/>
      <c r="C22" s="807"/>
      <c r="D22" s="808"/>
      <c r="E22" s="809"/>
      <c r="F22" s="799"/>
      <c r="G22" s="800"/>
    </row>
    <row r="23" spans="1:7" s="793" customFormat="1" ht="21" customHeight="1" thickBot="1">
      <c r="A23" s="801" t="s">
        <v>1623</v>
      </c>
      <c r="B23" s="810" t="s">
        <v>1735</v>
      </c>
      <c r="C23" s="803"/>
      <c r="D23" s="804"/>
      <c r="E23" s="804"/>
      <c r="F23" s="805">
        <f>'A.XI. FASAD.'!F101</f>
        <v>0</v>
      </c>
      <c r="G23" s="806"/>
    </row>
    <row r="24" spans="1:7" s="793" customFormat="1" ht="21" customHeight="1" thickBot="1">
      <c r="A24" s="794"/>
      <c r="B24" s="795"/>
      <c r="C24" s="807"/>
      <c r="D24" s="808"/>
      <c r="E24" s="809"/>
      <c r="F24" s="799"/>
      <c r="G24" s="800"/>
    </row>
    <row r="25" spans="1:7" s="793" customFormat="1" ht="21" customHeight="1" thickBot="1">
      <c r="A25" s="801" t="s">
        <v>1642</v>
      </c>
      <c r="B25" s="810" t="s">
        <v>1097</v>
      </c>
      <c r="C25" s="803"/>
      <c r="D25" s="804"/>
      <c r="E25" s="804"/>
      <c r="F25" s="805">
        <f>'A.XII. SKEL.'!F51</f>
        <v>0</v>
      </c>
      <c r="G25" s="806"/>
    </row>
    <row r="26" spans="1:7" s="793" customFormat="1" ht="15.75" thickBot="1">
      <c r="A26" s="811"/>
      <c r="B26" s="812"/>
      <c r="C26" s="813"/>
      <c r="D26" s="814"/>
      <c r="E26" s="815"/>
      <c r="F26" s="816"/>
      <c r="G26" s="817"/>
    </row>
    <row r="27" spans="1:7" s="793" customFormat="1" ht="20.85" customHeight="1" thickBot="1">
      <c r="A27" s="801"/>
      <c r="B27" s="802" t="s">
        <v>1128</v>
      </c>
      <c r="C27" s="803"/>
      <c r="D27" s="804"/>
      <c r="E27" s="804"/>
      <c r="F27" s="805">
        <f>ROUND(SUM(F3:F25),2)</f>
        <v>0</v>
      </c>
      <c r="G27" s="806"/>
    </row>
  </sheetData>
  <sheetProtection algorithmName="SHA-512" hashValue="uYU+6/HLuFzh1Mzdr/OlbtV1PZoES7Xp+71qNIF5q5SbNR44zpI0uTqsUdZnm2Ss4Pq8MrJzeN7epT2h2GWi7Q==" saltValue="tC4TmJ5zk5+HxxYz9QvesQ=="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GRAĐEVINSKO-OBRTNIČKI - TROŠKOVNIK_FAZA 01. - REKAPITULACIJA&amp;R&amp;"System Font,Regular"&amp;10&amp;G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IN93"/>
  <sheetViews>
    <sheetView showZeros="0" view="pageBreakPreview" zoomScale="113" zoomScaleNormal="100" zoomScaleSheetLayoutView="125" workbookViewId="0">
      <selection activeCell="E60" sqref="E60:E89"/>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248" s="313" customFormat="1">
      <c r="A1" s="486" t="s">
        <v>735</v>
      </c>
      <c r="B1" s="487" t="s">
        <v>736</v>
      </c>
      <c r="C1" s="486" t="s">
        <v>737</v>
      </c>
      <c r="D1" s="488" t="s">
        <v>738</v>
      </c>
      <c r="E1" s="332" t="s">
        <v>739</v>
      </c>
      <c r="F1" s="184" t="s">
        <v>740</v>
      </c>
      <c r="G1" s="182" t="s">
        <v>801</v>
      </c>
      <c r="H1" s="822"/>
    </row>
    <row r="2" spans="1:248" s="193" customFormat="1" ht="19.5" customHeight="1">
      <c r="A2" s="187"/>
      <c r="B2" s="188"/>
      <c r="C2" s="190"/>
      <c r="D2" s="190"/>
      <c r="E2" s="333"/>
      <c r="F2" s="191"/>
      <c r="G2" s="189"/>
    </row>
    <row r="3" spans="1:248" s="828" customFormat="1" ht="18">
      <c r="A3" s="823" t="s">
        <v>1098</v>
      </c>
      <c r="B3" s="824" t="s">
        <v>1769</v>
      </c>
      <c r="C3" s="825"/>
      <c r="D3" s="826"/>
      <c r="E3" s="533"/>
      <c r="F3" s="360"/>
      <c r="G3" s="827"/>
    </row>
    <row r="4" spans="1:248" s="193" customFormat="1" ht="15">
      <c r="A4" s="201"/>
      <c r="B4" s="202"/>
      <c r="C4" s="203"/>
      <c r="D4" s="204"/>
      <c r="E4" s="533"/>
      <c r="F4" s="360"/>
      <c r="G4" s="189"/>
    </row>
    <row r="5" spans="1:248" s="218" customFormat="1" ht="15.75">
      <c r="A5" s="353" t="s">
        <v>1140</v>
      </c>
      <c r="B5" s="543" t="s">
        <v>1770</v>
      </c>
      <c r="C5" s="490"/>
      <c r="D5" s="490"/>
      <c r="E5" s="532"/>
      <c r="F5" s="358"/>
      <c r="G5" s="358"/>
    </row>
    <row r="6" spans="1:248" s="218" customFormat="1" ht="15.75">
      <c r="A6" s="213"/>
      <c r="B6" s="214"/>
      <c r="C6" s="215"/>
      <c r="D6" s="215"/>
      <c r="E6" s="536"/>
      <c r="F6" s="363"/>
      <c r="G6" s="364"/>
    </row>
    <row r="7" spans="1:248" s="225" customFormat="1" ht="12">
      <c r="A7" s="219"/>
      <c r="B7" s="314" t="s">
        <v>743</v>
      </c>
      <c r="C7" s="221"/>
      <c r="D7" s="221"/>
      <c r="E7" s="536"/>
      <c r="F7" s="363"/>
      <c r="G7" s="367"/>
    </row>
    <row r="8" spans="1:248" s="193" customFormat="1" ht="45">
      <c r="A8" s="219"/>
      <c r="B8" s="221" t="s">
        <v>1771</v>
      </c>
      <c r="C8" s="221"/>
      <c r="D8" s="221"/>
      <c r="E8" s="534"/>
      <c r="F8" s="225"/>
      <c r="G8" s="369"/>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c r="FU8" s="188"/>
      <c r="FV8" s="188"/>
      <c r="FW8" s="188"/>
      <c r="FX8" s="188"/>
      <c r="FY8" s="188"/>
      <c r="FZ8" s="188"/>
      <c r="GA8" s="188"/>
      <c r="GB8" s="188"/>
      <c r="GC8" s="188"/>
      <c r="GD8" s="188"/>
      <c r="GE8" s="188"/>
      <c r="GF8" s="188"/>
      <c r="GG8" s="188"/>
      <c r="GH8" s="188"/>
      <c r="GI8" s="188"/>
      <c r="GJ8" s="188"/>
      <c r="GK8" s="188"/>
      <c r="GL8" s="188"/>
      <c r="GM8" s="188"/>
      <c r="GN8" s="188"/>
      <c r="GO8" s="188"/>
      <c r="GP8" s="188"/>
      <c r="GQ8" s="188"/>
      <c r="GR8" s="188"/>
      <c r="GS8" s="188"/>
      <c r="GT8" s="188"/>
      <c r="GU8" s="188"/>
      <c r="GV8" s="188"/>
      <c r="GW8" s="188"/>
      <c r="GX8" s="188"/>
      <c r="GY8" s="188"/>
      <c r="GZ8" s="188"/>
      <c r="HA8" s="188"/>
      <c r="HB8" s="188"/>
      <c r="HC8" s="188"/>
      <c r="HD8" s="188"/>
      <c r="HE8" s="188"/>
      <c r="HF8" s="188"/>
      <c r="HG8" s="188"/>
      <c r="HH8" s="188"/>
      <c r="HI8" s="188"/>
      <c r="HJ8" s="188"/>
      <c r="HK8" s="188"/>
      <c r="HL8" s="188"/>
      <c r="HM8" s="188"/>
      <c r="HN8" s="188"/>
      <c r="HO8" s="188"/>
      <c r="HP8" s="188"/>
      <c r="HQ8" s="188"/>
      <c r="HR8" s="188"/>
      <c r="HS8" s="188"/>
      <c r="HT8" s="188"/>
      <c r="HU8" s="188"/>
      <c r="HV8" s="188"/>
      <c r="HW8" s="188"/>
      <c r="HX8" s="188"/>
      <c r="HY8" s="188"/>
      <c r="HZ8" s="188"/>
      <c r="IA8" s="188"/>
      <c r="IB8" s="188"/>
      <c r="IC8" s="188"/>
      <c r="ID8" s="188"/>
      <c r="IE8" s="188"/>
      <c r="IF8" s="188"/>
      <c r="IG8" s="188"/>
      <c r="IH8" s="188"/>
      <c r="II8" s="188"/>
      <c r="IJ8" s="188"/>
      <c r="IK8" s="188"/>
      <c r="IL8" s="188"/>
      <c r="IM8" s="188"/>
      <c r="IN8" s="188"/>
    </row>
    <row r="9" spans="1:248" s="193" customFormat="1" ht="11.25">
      <c r="A9" s="219"/>
      <c r="B9" s="221" t="s">
        <v>1772</v>
      </c>
      <c r="C9" s="221"/>
      <c r="D9" s="221"/>
      <c r="E9" s="535"/>
      <c r="F9" s="368" t="str">
        <f>IF(OR(OR(E9=0,E9=""),OR(D9=0,D9="")),"",D9*E9)</f>
        <v/>
      </c>
      <c r="G9" s="370"/>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c r="HF9" s="188"/>
      <c r="HG9" s="188"/>
      <c r="HH9" s="188"/>
      <c r="HI9" s="188"/>
      <c r="HJ9" s="188"/>
      <c r="HK9" s="188"/>
      <c r="HL9" s="188"/>
      <c r="HM9" s="188"/>
      <c r="HN9" s="188"/>
      <c r="HO9" s="188"/>
      <c r="HP9" s="188"/>
      <c r="HQ9" s="188"/>
      <c r="HR9" s="188"/>
      <c r="HS9" s="188"/>
      <c r="HT9" s="188"/>
      <c r="HU9" s="188"/>
      <c r="HV9" s="188"/>
      <c r="HW9" s="188"/>
      <c r="HX9" s="188"/>
      <c r="HY9" s="188"/>
      <c r="HZ9" s="188"/>
      <c r="IA9" s="188"/>
      <c r="IB9" s="188"/>
      <c r="IC9" s="188"/>
      <c r="ID9" s="188"/>
      <c r="IE9" s="188"/>
      <c r="IF9" s="188"/>
      <c r="IG9" s="188"/>
      <c r="IH9" s="188"/>
      <c r="II9" s="188"/>
      <c r="IJ9" s="188"/>
      <c r="IK9" s="188"/>
      <c r="IL9" s="188"/>
      <c r="IM9" s="188"/>
      <c r="IN9" s="188"/>
    </row>
    <row r="10" spans="1:248" s="193" customFormat="1" ht="11.25">
      <c r="A10" s="219"/>
      <c r="B10" s="221"/>
      <c r="C10" s="221"/>
      <c r="D10" s="221"/>
      <c r="E10" s="535"/>
      <c r="F10" s="368"/>
      <c r="G10" s="370"/>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8"/>
      <c r="DD10" s="188"/>
      <c r="DE10" s="188"/>
      <c r="DF10" s="188"/>
      <c r="DG10" s="188"/>
      <c r="DH10" s="188"/>
      <c r="DI10" s="188"/>
      <c r="DJ10" s="188"/>
      <c r="DK10" s="188"/>
      <c r="DL10" s="188"/>
      <c r="DM10" s="188"/>
      <c r="DN10" s="188"/>
      <c r="DO10" s="188"/>
      <c r="DP10" s="188"/>
      <c r="DQ10" s="188"/>
      <c r="DR10" s="188"/>
      <c r="DS10" s="188"/>
      <c r="DT10" s="188"/>
      <c r="DU10" s="188"/>
      <c r="DV10" s="188"/>
      <c r="DW10" s="188"/>
      <c r="DX10" s="188"/>
      <c r="DY10" s="188"/>
      <c r="DZ10" s="188"/>
      <c r="EA10" s="188"/>
      <c r="EB10" s="188"/>
      <c r="EC10" s="188"/>
      <c r="ED10" s="188"/>
      <c r="EE10" s="188"/>
      <c r="EF10" s="188"/>
      <c r="EG10" s="188"/>
      <c r="EH10" s="188"/>
      <c r="EI10" s="188"/>
      <c r="EJ10" s="188"/>
      <c r="EK10" s="188"/>
      <c r="EL10" s="188"/>
      <c r="EM10" s="188"/>
      <c r="EN10" s="188"/>
      <c r="EO10" s="188"/>
      <c r="EP10" s="188"/>
      <c r="EQ10" s="188"/>
      <c r="ER10" s="188"/>
      <c r="ES10" s="188"/>
      <c r="ET10" s="188"/>
      <c r="EU10" s="188"/>
      <c r="EV10" s="188"/>
      <c r="EW10" s="188"/>
      <c r="EX10" s="188"/>
      <c r="EY10" s="188"/>
      <c r="EZ10" s="188"/>
      <c r="FA10" s="188"/>
      <c r="FB10" s="188"/>
      <c r="FC10" s="188"/>
      <c r="FD10" s="188"/>
      <c r="FE10" s="188"/>
      <c r="FF10" s="188"/>
      <c r="FG10" s="188"/>
      <c r="FH10" s="188"/>
      <c r="FI10" s="188"/>
      <c r="FJ10" s="188"/>
      <c r="FK10" s="188"/>
      <c r="FL10" s="188"/>
      <c r="FM10" s="188"/>
      <c r="FN10" s="188"/>
      <c r="FO10" s="188"/>
      <c r="FP10" s="188"/>
      <c r="FQ10" s="188"/>
      <c r="FR10" s="188"/>
      <c r="FS10" s="188"/>
      <c r="FT10" s="188"/>
      <c r="FU10" s="188"/>
      <c r="FV10" s="188"/>
      <c r="FW10" s="188"/>
      <c r="FX10" s="188"/>
      <c r="FY10" s="188"/>
      <c r="FZ10" s="188"/>
      <c r="GA10" s="188"/>
      <c r="GB10" s="188"/>
      <c r="GC10" s="188"/>
      <c r="GD10" s="188"/>
      <c r="GE10" s="188"/>
      <c r="GF10" s="188"/>
      <c r="GG10" s="188"/>
      <c r="GH10" s="188"/>
      <c r="GI10" s="188"/>
      <c r="GJ10" s="188"/>
      <c r="GK10" s="188"/>
      <c r="GL10" s="188"/>
      <c r="GM10" s="188"/>
      <c r="GN10" s="188"/>
      <c r="GO10" s="188"/>
      <c r="GP10" s="188"/>
      <c r="GQ10" s="188"/>
      <c r="GR10" s="188"/>
      <c r="GS10" s="188"/>
      <c r="GT10" s="188"/>
      <c r="GU10" s="188"/>
      <c r="GV10" s="188"/>
      <c r="GW10" s="188"/>
      <c r="GX10" s="188"/>
      <c r="GY10" s="188"/>
      <c r="GZ10" s="188"/>
      <c r="HA10" s="188"/>
      <c r="HB10" s="188"/>
      <c r="HC10" s="188"/>
      <c r="HD10" s="188"/>
      <c r="HE10" s="188"/>
      <c r="HF10" s="188"/>
      <c r="HG10" s="188"/>
      <c r="HH10" s="188"/>
      <c r="HI10" s="188"/>
      <c r="HJ10" s="188"/>
      <c r="HK10" s="188"/>
      <c r="HL10" s="188"/>
      <c r="HM10" s="188"/>
      <c r="HN10" s="188"/>
      <c r="HO10" s="188"/>
      <c r="HP10" s="188"/>
      <c r="HQ10" s="188"/>
      <c r="HR10" s="188"/>
      <c r="HS10" s="188"/>
      <c r="HT10" s="188"/>
      <c r="HU10" s="188"/>
      <c r="HV10" s="188"/>
      <c r="HW10" s="188"/>
      <c r="HX10" s="188"/>
      <c r="HY10" s="188"/>
      <c r="HZ10" s="188"/>
      <c r="IA10" s="188"/>
      <c r="IB10" s="188"/>
      <c r="IC10" s="188"/>
      <c r="ID10" s="188"/>
      <c r="IE10" s="188"/>
      <c r="IF10" s="188"/>
      <c r="IG10" s="188"/>
      <c r="IH10" s="188"/>
      <c r="II10" s="188"/>
      <c r="IJ10" s="188"/>
      <c r="IK10" s="188"/>
      <c r="IL10" s="188"/>
      <c r="IM10" s="188"/>
      <c r="IN10" s="188"/>
    </row>
    <row r="11" spans="1:248" s="193" customFormat="1" ht="22.5">
      <c r="A11" s="219"/>
      <c r="B11" s="221" t="s">
        <v>1773</v>
      </c>
      <c r="C11" s="221"/>
      <c r="D11" s="221"/>
      <c r="E11" s="535"/>
      <c r="F11" s="368"/>
      <c r="G11" s="370"/>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c r="GQ11" s="188"/>
      <c r="GR11" s="188"/>
      <c r="GS11" s="188"/>
      <c r="GT11" s="188"/>
      <c r="GU11" s="188"/>
      <c r="GV11" s="188"/>
      <c r="GW11" s="188"/>
      <c r="GX11" s="188"/>
      <c r="GY11" s="188"/>
      <c r="GZ11" s="188"/>
      <c r="HA11" s="188"/>
      <c r="HB11" s="188"/>
      <c r="HC11" s="188"/>
      <c r="HD11" s="188"/>
      <c r="HE11" s="188"/>
      <c r="HF11" s="188"/>
      <c r="HG11" s="188"/>
      <c r="HH11" s="188"/>
      <c r="HI11" s="188"/>
      <c r="HJ11" s="188"/>
      <c r="HK11" s="188"/>
      <c r="HL11" s="188"/>
      <c r="HM11" s="188"/>
      <c r="HN11" s="188"/>
      <c r="HO11" s="188"/>
      <c r="HP11" s="188"/>
      <c r="HQ11" s="188"/>
      <c r="HR11" s="188"/>
      <c r="HS11" s="188"/>
      <c r="HT11" s="188"/>
      <c r="HU11" s="188"/>
      <c r="HV11" s="188"/>
      <c r="HW11" s="188"/>
      <c r="HX11" s="188"/>
      <c r="HY11" s="188"/>
      <c r="HZ11" s="188"/>
      <c r="IA11" s="188"/>
      <c r="IB11" s="188"/>
      <c r="IC11" s="188"/>
      <c r="ID11" s="188"/>
      <c r="IE11" s="188"/>
      <c r="IF11" s="188"/>
      <c r="IG11" s="188"/>
      <c r="IH11" s="188"/>
      <c r="II11" s="188"/>
      <c r="IJ11" s="188"/>
      <c r="IK11" s="188"/>
      <c r="IL11" s="188"/>
      <c r="IM11" s="188"/>
      <c r="IN11" s="188"/>
    </row>
    <row r="12" spans="1:248" s="193" customFormat="1" ht="24" customHeight="1">
      <c r="A12" s="219" t="s">
        <v>826</v>
      </c>
      <c r="B12" s="221" t="s">
        <v>1774</v>
      </c>
      <c r="C12" s="221"/>
      <c r="D12" s="221"/>
      <c r="E12" s="744"/>
      <c r="F12" s="331"/>
      <c r="G12" s="241"/>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8"/>
      <c r="GQ12" s="188"/>
      <c r="GR12" s="188"/>
      <c r="GS12" s="188"/>
      <c r="GT12" s="188"/>
      <c r="GU12" s="188"/>
      <c r="GV12" s="188"/>
      <c r="GW12" s="188"/>
      <c r="GX12" s="188"/>
      <c r="GY12" s="188"/>
      <c r="GZ12" s="188"/>
      <c r="HA12" s="188"/>
      <c r="HB12" s="188"/>
      <c r="HC12" s="188"/>
      <c r="HD12" s="188"/>
      <c r="HE12" s="188"/>
      <c r="HF12" s="188"/>
      <c r="HG12" s="188"/>
      <c r="HH12" s="188"/>
      <c r="HI12" s="188"/>
      <c r="HJ12" s="188"/>
      <c r="HK12" s="188"/>
      <c r="HL12" s="188"/>
      <c r="HM12" s="188"/>
      <c r="HN12" s="188"/>
      <c r="HO12" s="188"/>
      <c r="HP12" s="188"/>
      <c r="HQ12" s="188"/>
      <c r="HR12" s="188"/>
      <c r="HS12" s="188"/>
      <c r="HT12" s="188"/>
      <c r="HU12" s="188"/>
      <c r="HV12" s="188"/>
      <c r="HW12" s="188"/>
      <c r="HX12" s="188"/>
      <c r="HY12" s="188"/>
      <c r="HZ12" s="188"/>
      <c r="IA12" s="188"/>
      <c r="IB12" s="188"/>
      <c r="IC12" s="188"/>
      <c r="ID12" s="188"/>
      <c r="IE12" s="188"/>
      <c r="IF12" s="188"/>
      <c r="IG12" s="188"/>
      <c r="IH12" s="188"/>
      <c r="II12" s="188"/>
      <c r="IJ12" s="188"/>
      <c r="IK12" s="188"/>
      <c r="IL12" s="188"/>
      <c r="IM12" s="188"/>
      <c r="IN12" s="188"/>
    </row>
    <row r="13" spans="1:248" s="193" customFormat="1" ht="22.5">
      <c r="A13" s="219" t="s">
        <v>1775</v>
      </c>
      <c r="B13" s="221" t="s">
        <v>1776</v>
      </c>
      <c r="C13" s="221"/>
      <c r="D13" s="221"/>
      <c r="E13" s="744"/>
      <c r="F13" s="331"/>
      <c r="G13" s="189"/>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c r="DS13" s="188"/>
      <c r="DT13" s="188"/>
      <c r="DU13" s="188"/>
      <c r="DV13" s="188"/>
      <c r="DW13" s="188"/>
      <c r="DX13" s="188"/>
      <c r="DY13" s="188"/>
      <c r="DZ13" s="188"/>
      <c r="EA13" s="188"/>
      <c r="EB13" s="188"/>
      <c r="EC13" s="188"/>
      <c r="ED13" s="188"/>
      <c r="EE13" s="188"/>
      <c r="EF13" s="188"/>
      <c r="EG13" s="188"/>
      <c r="EH13" s="188"/>
      <c r="EI13" s="188"/>
      <c r="EJ13" s="188"/>
      <c r="EK13" s="188"/>
      <c r="EL13" s="188"/>
      <c r="EM13" s="188"/>
      <c r="EN13" s="188"/>
      <c r="EO13" s="188"/>
      <c r="EP13" s="188"/>
      <c r="EQ13" s="188"/>
      <c r="ER13" s="188"/>
      <c r="ES13" s="188"/>
      <c r="ET13" s="188"/>
      <c r="EU13" s="188"/>
      <c r="EV13" s="188"/>
      <c r="EW13" s="188"/>
      <c r="EX13" s="188"/>
      <c r="EY13" s="188"/>
      <c r="EZ13" s="188"/>
      <c r="FA13" s="188"/>
      <c r="FB13" s="188"/>
      <c r="FC13" s="188"/>
      <c r="FD13" s="188"/>
      <c r="FE13" s="188"/>
      <c r="FF13" s="188"/>
      <c r="FG13" s="188"/>
      <c r="FH13" s="188"/>
      <c r="FI13" s="188"/>
      <c r="FJ13" s="188"/>
      <c r="FK13" s="188"/>
      <c r="FL13" s="188"/>
      <c r="FM13" s="188"/>
      <c r="FN13" s="188"/>
      <c r="FO13" s="188"/>
      <c r="FP13" s="188"/>
      <c r="FQ13" s="188"/>
      <c r="FR13" s="188"/>
      <c r="FS13" s="188"/>
      <c r="FT13" s="188"/>
      <c r="FU13" s="188"/>
      <c r="FV13" s="188"/>
      <c r="FW13" s="188"/>
      <c r="FX13" s="188"/>
      <c r="FY13" s="188"/>
      <c r="FZ13" s="188"/>
      <c r="GA13" s="188"/>
      <c r="GB13" s="188"/>
      <c r="GC13" s="188"/>
      <c r="GD13" s="188"/>
      <c r="GE13" s="188"/>
      <c r="GF13" s="188"/>
      <c r="GG13" s="188"/>
      <c r="GH13" s="188"/>
      <c r="GI13" s="188"/>
      <c r="GJ13" s="188"/>
      <c r="GK13" s="188"/>
      <c r="GL13" s="188"/>
      <c r="GM13" s="188"/>
      <c r="GN13" s="188"/>
      <c r="GO13" s="188"/>
      <c r="GP13" s="188"/>
      <c r="GQ13" s="188"/>
      <c r="GR13" s="188"/>
      <c r="GS13" s="188"/>
      <c r="GT13" s="188"/>
      <c r="GU13" s="188"/>
      <c r="GV13" s="188"/>
      <c r="GW13" s="188"/>
      <c r="GX13" s="188"/>
      <c r="GY13" s="188"/>
      <c r="GZ13" s="188"/>
      <c r="HA13" s="188"/>
      <c r="HB13" s="188"/>
      <c r="HC13" s="188"/>
      <c r="HD13" s="188"/>
      <c r="HE13" s="188"/>
      <c r="HF13" s="188"/>
      <c r="HG13" s="188"/>
      <c r="HH13" s="188"/>
      <c r="HI13" s="188"/>
      <c r="HJ13" s="188"/>
      <c r="HK13" s="188"/>
      <c r="HL13" s="188"/>
      <c r="HM13" s="188"/>
      <c r="HN13" s="188"/>
      <c r="HO13" s="188"/>
      <c r="HP13" s="188"/>
      <c r="HQ13" s="188"/>
      <c r="HR13" s="188"/>
      <c r="HS13" s="188"/>
      <c r="HT13" s="188"/>
      <c r="HU13" s="188"/>
      <c r="HV13" s="188"/>
      <c r="HW13" s="188"/>
      <c r="HX13" s="188"/>
      <c r="HY13" s="188"/>
      <c r="HZ13" s="188"/>
      <c r="IA13" s="188"/>
      <c r="IB13" s="188"/>
      <c r="IC13" s="188"/>
      <c r="ID13" s="188"/>
      <c r="IE13" s="188"/>
      <c r="IF13" s="188"/>
      <c r="IG13" s="188"/>
      <c r="IH13" s="188"/>
      <c r="II13" s="188"/>
      <c r="IJ13" s="188"/>
      <c r="IK13" s="188"/>
      <c r="IL13" s="188"/>
      <c r="IM13" s="188"/>
      <c r="IN13" s="188"/>
    </row>
    <row r="14" spans="1:248" s="193" customFormat="1" ht="45" customHeight="1">
      <c r="A14" s="219" t="s">
        <v>826</v>
      </c>
      <c r="B14" s="221" t="s">
        <v>1777</v>
      </c>
      <c r="C14" s="221"/>
      <c r="D14" s="221"/>
      <c r="E14" s="533"/>
      <c r="F14" s="660" t="str">
        <f>IF(SUM(F1:F13)&gt;0,SUM(F1:F13),"")</f>
        <v/>
      </c>
      <c r="G14" s="369"/>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88"/>
      <c r="FG14" s="188"/>
      <c r="FH14" s="188"/>
      <c r="FI14" s="188"/>
      <c r="FJ14" s="188"/>
      <c r="FK14" s="188"/>
      <c r="FL14" s="188"/>
      <c r="FM14" s="188"/>
      <c r="FN14" s="188"/>
      <c r="FO14" s="188"/>
      <c r="FP14" s="188"/>
      <c r="FQ14" s="188"/>
      <c r="FR14" s="188"/>
      <c r="FS14" s="188"/>
      <c r="FT14" s="188"/>
      <c r="FU14" s="188"/>
      <c r="FV14" s="188"/>
      <c r="FW14" s="188"/>
      <c r="FX14" s="188"/>
      <c r="FY14" s="188"/>
      <c r="FZ14" s="188"/>
      <c r="GA14" s="188"/>
      <c r="GB14" s="188"/>
      <c r="GC14" s="188"/>
      <c r="GD14" s="188"/>
      <c r="GE14" s="188"/>
      <c r="GF14" s="188"/>
      <c r="GG14" s="188"/>
      <c r="GH14" s="188"/>
      <c r="GI14" s="188"/>
      <c r="GJ14" s="188"/>
      <c r="GK14" s="188"/>
      <c r="GL14" s="188"/>
      <c r="GM14" s="188"/>
      <c r="GN14" s="188"/>
      <c r="GO14" s="188"/>
      <c r="GP14" s="188"/>
      <c r="GQ14" s="188"/>
      <c r="GR14" s="188"/>
      <c r="GS14" s="188"/>
      <c r="GT14" s="188"/>
      <c r="GU14" s="188"/>
      <c r="GV14" s="188"/>
      <c r="GW14" s="188"/>
      <c r="GX14" s="188"/>
      <c r="GY14" s="188"/>
      <c r="GZ14" s="188"/>
      <c r="HA14" s="188"/>
      <c r="HB14" s="188"/>
      <c r="HC14" s="188"/>
      <c r="HD14" s="188"/>
      <c r="HE14" s="188"/>
      <c r="HF14" s="188"/>
      <c r="HG14" s="188"/>
      <c r="HH14" s="188"/>
      <c r="HI14" s="188"/>
      <c r="HJ14" s="188"/>
      <c r="HK14" s="188"/>
      <c r="HL14" s="188"/>
      <c r="HM14" s="188"/>
      <c r="HN14" s="188"/>
      <c r="HO14" s="188"/>
      <c r="HP14" s="188"/>
      <c r="HQ14" s="188"/>
      <c r="HR14" s="188"/>
      <c r="HS14" s="188"/>
      <c r="HT14" s="188"/>
      <c r="HU14" s="188"/>
      <c r="HV14" s="188"/>
      <c r="HW14" s="188"/>
      <c r="HX14" s="188"/>
      <c r="HY14" s="188"/>
      <c r="HZ14" s="188"/>
      <c r="IA14" s="188"/>
      <c r="IB14" s="188"/>
      <c r="IC14" s="188"/>
      <c r="ID14" s="188"/>
      <c r="IE14" s="188"/>
      <c r="IF14" s="188"/>
      <c r="IG14" s="188"/>
      <c r="IH14" s="188"/>
      <c r="II14" s="188"/>
      <c r="IJ14" s="188"/>
      <c r="IK14" s="188"/>
      <c r="IL14" s="188"/>
      <c r="IM14" s="188"/>
      <c r="IN14" s="188"/>
    </row>
    <row r="15" spans="1:248" s="193" customFormat="1">
      <c r="A15" s="219" t="s">
        <v>826</v>
      </c>
      <c r="B15" s="221" t="s">
        <v>935</v>
      </c>
      <c r="C15" s="221"/>
      <c r="D15" s="221"/>
      <c r="E15" s="349"/>
      <c r="F15" s="331"/>
      <c r="G15" s="223"/>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c r="GH15" s="188"/>
      <c r="GI15" s="188"/>
      <c r="GJ15" s="188"/>
      <c r="GK15" s="188"/>
      <c r="GL15" s="188"/>
      <c r="GM15" s="188"/>
      <c r="GN15" s="188"/>
      <c r="GO15" s="188"/>
      <c r="GP15" s="188"/>
      <c r="GQ15" s="188"/>
      <c r="GR15" s="188"/>
      <c r="GS15" s="188"/>
      <c r="GT15" s="188"/>
      <c r="GU15" s="188"/>
      <c r="GV15" s="188"/>
      <c r="GW15" s="188"/>
      <c r="GX15" s="188"/>
      <c r="GY15" s="188"/>
      <c r="GZ15" s="188"/>
      <c r="HA15" s="188"/>
      <c r="HB15" s="188"/>
      <c r="HC15" s="188"/>
      <c r="HD15" s="188"/>
      <c r="HE15" s="188"/>
      <c r="HF15" s="188"/>
      <c r="HG15" s="188"/>
      <c r="HH15" s="188"/>
      <c r="HI15" s="188"/>
      <c r="HJ15" s="188"/>
      <c r="HK15" s="188"/>
      <c r="HL15" s="188"/>
      <c r="HM15" s="188"/>
      <c r="HN15" s="188"/>
      <c r="HO15" s="188"/>
      <c r="HP15" s="188"/>
      <c r="HQ15" s="188"/>
      <c r="HR15" s="188"/>
      <c r="HS15" s="188"/>
      <c r="HT15" s="188"/>
      <c r="HU15" s="188"/>
      <c r="HV15" s="188"/>
      <c r="HW15" s="188"/>
      <c r="HX15" s="188"/>
      <c r="HY15" s="188"/>
      <c r="HZ15" s="188"/>
      <c r="IA15" s="188"/>
      <c r="IB15" s="188"/>
      <c r="IC15" s="188"/>
      <c r="ID15" s="188"/>
      <c r="IE15" s="188"/>
      <c r="IF15" s="188"/>
      <c r="IG15" s="188"/>
      <c r="IH15" s="188"/>
      <c r="II15" s="188"/>
      <c r="IJ15" s="188"/>
      <c r="IK15" s="188"/>
      <c r="IL15" s="188"/>
      <c r="IM15" s="188"/>
      <c r="IN15" s="188"/>
    </row>
    <row r="16" spans="1:248" s="193" customFormat="1" ht="45">
      <c r="A16" s="219" t="s">
        <v>826</v>
      </c>
      <c r="B16" s="221" t="s">
        <v>1778</v>
      </c>
      <c r="C16" s="221"/>
      <c r="D16" s="221"/>
      <c r="E16" s="339"/>
      <c r="F16" s="259">
        <f>E16*D16</f>
        <v>0</v>
      </c>
      <c r="G16" s="189"/>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DZ16" s="188"/>
      <c r="EA16" s="188"/>
      <c r="EB16" s="188"/>
      <c r="EC16" s="188"/>
      <c r="ED16" s="188"/>
      <c r="EE16" s="188"/>
      <c r="EF16" s="188"/>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c r="FC16" s="188"/>
      <c r="FD16" s="188"/>
      <c r="FE16" s="188"/>
      <c r="FF16" s="188"/>
      <c r="FG16" s="188"/>
      <c r="FH16" s="188"/>
      <c r="FI16" s="188"/>
      <c r="FJ16" s="188"/>
      <c r="FK16" s="188"/>
      <c r="FL16" s="188"/>
      <c r="FM16" s="188"/>
      <c r="FN16" s="188"/>
      <c r="FO16" s="188"/>
      <c r="FP16" s="188"/>
      <c r="FQ16" s="188"/>
      <c r="FR16" s="188"/>
      <c r="FS16" s="188"/>
      <c r="FT16" s="188"/>
      <c r="FU16" s="188"/>
      <c r="FV16" s="188"/>
      <c r="FW16" s="188"/>
      <c r="FX16" s="188"/>
      <c r="FY16" s="188"/>
      <c r="FZ16" s="188"/>
      <c r="GA16" s="188"/>
      <c r="GB16" s="188"/>
      <c r="GC16" s="188"/>
      <c r="GD16" s="188"/>
      <c r="GE16" s="188"/>
      <c r="GF16" s="188"/>
      <c r="GG16" s="188"/>
      <c r="GH16" s="188"/>
      <c r="GI16" s="188"/>
      <c r="GJ16" s="188"/>
      <c r="GK16" s="188"/>
      <c r="GL16" s="188"/>
      <c r="GM16" s="188"/>
      <c r="GN16" s="188"/>
      <c r="GO16" s="188"/>
      <c r="GP16" s="188"/>
      <c r="GQ16" s="188"/>
      <c r="GR16" s="188"/>
      <c r="GS16" s="188"/>
      <c r="GT16" s="188"/>
      <c r="GU16" s="188"/>
      <c r="GV16" s="188"/>
      <c r="GW16" s="188"/>
      <c r="GX16" s="188"/>
      <c r="GY16" s="188"/>
      <c r="GZ16" s="188"/>
      <c r="HA16" s="188"/>
      <c r="HB16" s="188"/>
      <c r="HC16" s="188"/>
      <c r="HD16" s="188"/>
      <c r="HE16" s="188"/>
      <c r="HF16" s="188"/>
      <c r="HG16" s="188"/>
      <c r="HH16" s="188"/>
      <c r="HI16" s="188"/>
      <c r="HJ16" s="188"/>
      <c r="HK16" s="188"/>
      <c r="HL16" s="188"/>
      <c r="HM16" s="188"/>
      <c r="HN16" s="188"/>
      <c r="HO16" s="188"/>
      <c r="HP16" s="188"/>
      <c r="HQ16" s="188"/>
      <c r="HR16" s="188"/>
      <c r="HS16" s="188"/>
      <c r="HT16" s="188"/>
      <c r="HU16" s="188"/>
      <c r="HV16" s="188"/>
      <c r="HW16" s="188"/>
      <c r="HX16" s="188"/>
      <c r="HY16" s="188"/>
      <c r="HZ16" s="188"/>
      <c r="IA16" s="188"/>
      <c r="IB16" s="188"/>
      <c r="IC16" s="188"/>
      <c r="ID16" s="188"/>
      <c r="IE16" s="188"/>
      <c r="IF16" s="188"/>
      <c r="IG16" s="188"/>
      <c r="IH16" s="188"/>
      <c r="II16" s="188"/>
      <c r="IJ16" s="188"/>
      <c r="IK16" s="188"/>
      <c r="IL16" s="188"/>
      <c r="IM16" s="188"/>
      <c r="IN16" s="188"/>
    </row>
    <row r="17" spans="1:248" s="193" customFormat="1">
      <c r="A17" s="219" t="s">
        <v>826</v>
      </c>
      <c r="B17" s="221" t="s">
        <v>933</v>
      </c>
      <c r="C17" s="221"/>
      <c r="D17" s="221"/>
      <c r="E17" s="349"/>
      <c r="F17" s="331"/>
      <c r="G17" s="189"/>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DZ17" s="188"/>
      <c r="EA17" s="188"/>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c r="FC17" s="188"/>
      <c r="FD17" s="188"/>
      <c r="FE17" s="188"/>
      <c r="FF17" s="188"/>
      <c r="FG17" s="188"/>
      <c r="FH17" s="188"/>
      <c r="FI17" s="188"/>
      <c r="FJ17" s="188"/>
      <c r="FK17" s="188"/>
      <c r="FL17" s="188"/>
      <c r="FM17" s="188"/>
      <c r="FN17" s="188"/>
      <c r="FO17" s="188"/>
      <c r="FP17" s="188"/>
      <c r="FQ17" s="188"/>
      <c r="FR17" s="188"/>
      <c r="FS17" s="188"/>
      <c r="FT17" s="188"/>
      <c r="FU17" s="188"/>
      <c r="FV17" s="188"/>
      <c r="FW17" s="188"/>
      <c r="FX17" s="188"/>
      <c r="FY17" s="188"/>
      <c r="FZ17" s="188"/>
      <c r="GA17" s="188"/>
      <c r="GB17" s="188"/>
      <c r="GC17" s="188"/>
      <c r="GD17" s="188"/>
      <c r="GE17" s="188"/>
      <c r="GF17" s="188"/>
      <c r="GG17" s="188"/>
      <c r="GH17" s="188"/>
      <c r="GI17" s="188"/>
      <c r="GJ17" s="188"/>
      <c r="GK17" s="188"/>
      <c r="GL17" s="188"/>
      <c r="GM17" s="188"/>
      <c r="GN17" s="188"/>
      <c r="GO17" s="188"/>
      <c r="GP17" s="188"/>
      <c r="GQ17" s="188"/>
      <c r="GR17" s="188"/>
      <c r="GS17" s="188"/>
      <c r="GT17" s="188"/>
      <c r="GU17" s="188"/>
      <c r="GV17" s="188"/>
      <c r="GW17" s="188"/>
      <c r="GX17" s="188"/>
      <c r="GY17" s="188"/>
      <c r="GZ17" s="188"/>
      <c r="HA17" s="188"/>
      <c r="HB17" s="188"/>
      <c r="HC17" s="188"/>
      <c r="HD17" s="188"/>
      <c r="HE17" s="188"/>
      <c r="HF17" s="188"/>
      <c r="HG17" s="188"/>
      <c r="HH17" s="188"/>
      <c r="HI17" s="188"/>
      <c r="HJ17" s="188"/>
      <c r="HK17" s="188"/>
      <c r="HL17" s="188"/>
      <c r="HM17" s="188"/>
      <c r="HN17" s="188"/>
      <c r="HO17" s="188"/>
      <c r="HP17" s="188"/>
      <c r="HQ17" s="188"/>
      <c r="HR17" s="188"/>
      <c r="HS17" s="188"/>
      <c r="HT17" s="188"/>
      <c r="HU17" s="188"/>
      <c r="HV17" s="188"/>
      <c r="HW17" s="188"/>
      <c r="HX17" s="188"/>
      <c r="HY17" s="188"/>
      <c r="HZ17" s="188"/>
      <c r="IA17" s="188"/>
      <c r="IB17" s="188"/>
      <c r="IC17" s="188"/>
      <c r="ID17" s="188"/>
      <c r="IE17" s="188"/>
      <c r="IF17" s="188"/>
      <c r="IG17" s="188"/>
      <c r="IH17" s="188"/>
      <c r="II17" s="188"/>
      <c r="IJ17" s="188"/>
      <c r="IK17" s="188"/>
      <c r="IL17" s="188"/>
      <c r="IM17" s="188"/>
      <c r="IN17" s="188"/>
    </row>
    <row r="18" spans="1:248" s="193" customFormat="1">
      <c r="A18" s="219" t="s">
        <v>826</v>
      </c>
      <c r="B18" s="221" t="s">
        <v>1779</v>
      </c>
      <c r="C18" s="221"/>
      <c r="D18" s="221"/>
      <c r="E18" s="349"/>
      <c r="F18" s="331"/>
      <c r="G18" s="369"/>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DZ18" s="188"/>
      <c r="EA18" s="188"/>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c r="FC18" s="188"/>
      <c r="FD18" s="188"/>
      <c r="FE18" s="188"/>
      <c r="FF18" s="188"/>
      <c r="FG18" s="188"/>
      <c r="FH18" s="188"/>
      <c r="FI18" s="188"/>
      <c r="FJ18" s="188"/>
      <c r="FK18" s="188"/>
      <c r="FL18" s="188"/>
      <c r="FM18" s="188"/>
      <c r="FN18" s="188"/>
      <c r="FO18" s="188"/>
      <c r="FP18" s="188"/>
      <c r="FQ18" s="188"/>
      <c r="FR18" s="188"/>
      <c r="FS18" s="188"/>
      <c r="FT18" s="188"/>
      <c r="FU18" s="188"/>
      <c r="FV18" s="188"/>
      <c r="FW18" s="188"/>
      <c r="FX18" s="188"/>
      <c r="FY18" s="188"/>
      <c r="FZ18" s="188"/>
      <c r="GA18" s="188"/>
      <c r="GB18" s="188"/>
      <c r="GC18" s="188"/>
      <c r="GD18" s="188"/>
      <c r="GE18" s="188"/>
      <c r="GF18" s="188"/>
      <c r="GG18" s="188"/>
      <c r="GH18" s="188"/>
      <c r="GI18" s="188"/>
      <c r="GJ18" s="188"/>
      <c r="GK18" s="188"/>
      <c r="GL18" s="188"/>
      <c r="GM18" s="188"/>
      <c r="GN18" s="188"/>
      <c r="GO18" s="188"/>
      <c r="GP18" s="188"/>
      <c r="GQ18" s="188"/>
      <c r="GR18" s="188"/>
      <c r="GS18" s="188"/>
      <c r="GT18" s="188"/>
      <c r="GU18" s="188"/>
      <c r="GV18" s="188"/>
      <c r="GW18" s="188"/>
      <c r="GX18" s="188"/>
      <c r="GY18" s="188"/>
      <c r="GZ18" s="188"/>
      <c r="HA18" s="188"/>
      <c r="HB18" s="188"/>
      <c r="HC18" s="188"/>
      <c r="HD18" s="188"/>
      <c r="HE18" s="188"/>
      <c r="HF18" s="188"/>
      <c r="HG18" s="188"/>
      <c r="HH18" s="188"/>
      <c r="HI18" s="188"/>
      <c r="HJ18" s="188"/>
      <c r="HK18" s="188"/>
      <c r="HL18" s="188"/>
      <c r="HM18" s="188"/>
      <c r="HN18" s="188"/>
      <c r="HO18" s="188"/>
      <c r="HP18" s="188"/>
      <c r="HQ18" s="188"/>
      <c r="HR18" s="188"/>
      <c r="HS18" s="188"/>
      <c r="HT18" s="188"/>
      <c r="HU18" s="188"/>
      <c r="HV18" s="188"/>
      <c r="HW18" s="188"/>
      <c r="HX18" s="188"/>
      <c r="HY18" s="188"/>
      <c r="HZ18" s="188"/>
      <c r="IA18" s="188"/>
      <c r="IB18" s="188"/>
      <c r="IC18" s="188"/>
      <c r="ID18" s="188"/>
      <c r="IE18" s="188"/>
      <c r="IF18" s="188"/>
      <c r="IG18" s="188"/>
      <c r="IH18" s="188"/>
      <c r="II18" s="188"/>
      <c r="IJ18" s="188"/>
      <c r="IK18" s="188"/>
      <c r="IL18" s="188"/>
      <c r="IM18" s="188"/>
      <c r="IN18" s="188"/>
    </row>
    <row r="19" spans="1:248" s="193" customFormat="1">
      <c r="A19" s="219" t="s">
        <v>826</v>
      </c>
      <c r="B19" s="221" t="s">
        <v>1780</v>
      </c>
      <c r="C19" s="221"/>
      <c r="D19" s="221"/>
      <c r="E19" s="128"/>
      <c r="F19" s="331"/>
      <c r="G19" s="223"/>
    </row>
    <row r="20" spans="1:248" s="193" customFormat="1" ht="45">
      <c r="A20" s="219" t="s">
        <v>826</v>
      </c>
      <c r="B20" s="221" t="s">
        <v>1781</v>
      </c>
      <c r="C20" s="221"/>
      <c r="D20" s="221"/>
      <c r="E20" s="128"/>
      <c r="F20" s="331"/>
      <c r="G20" s="223"/>
    </row>
    <row r="21" spans="1:248" s="193" customFormat="1" ht="22.5">
      <c r="A21" s="219" t="s">
        <v>826</v>
      </c>
      <c r="B21" s="221" t="s">
        <v>1782</v>
      </c>
      <c r="C21" s="221"/>
      <c r="D21" s="221"/>
      <c r="E21" s="128"/>
      <c r="F21" s="331"/>
      <c r="G21" s="223"/>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DZ21" s="188"/>
      <c r="EA21" s="188"/>
      <c r="EB21" s="188"/>
      <c r="EC21" s="188"/>
      <c r="ED21" s="188"/>
      <c r="EE21" s="188"/>
      <c r="EF21" s="188"/>
      <c r="EG21" s="188"/>
      <c r="EH21" s="188"/>
      <c r="EI21" s="188"/>
      <c r="EJ21" s="188"/>
      <c r="EK21" s="188"/>
      <c r="EL21" s="188"/>
      <c r="EM21" s="188"/>
      <c r="EN21" s="188"/>
      <c r="EO21" s="188"/>
      <c r="EP21" s="188"/>
      <c r="EQ21" s="188"/>
      <c r="ER21" s="188"/>
      <c r="ES21" s="188"/>
      <c r="ET21" s="188"/>
      <c r="EU21" s="188"/>
      <c r="EV21" s="188"/>
      <c r="EW21" s="188"/>
      <c r="EX21" s="188"/>
      <c r="EY21" s="188"/>
      <c r="EZ21" s="188"/>
      <c r="FA21" s="188"/>
      <c r="FB21" s="188"/>
      <c r="FC21" s="188"/>
      <c r="FD21" s="188"/>
      <c r="FE21" s="188"/>
      <c r="FF21" s="188"/>
      <c r="FG21" s="188"/>
      <c r="FH21" s="188"/>
      <c r="FI21" s="188"/>
      <c r="FJ21" s="188"/>
      <c r="FK21" s="188"/>
      <c r="FL21" s="188"/>
      <c r="FM21" s="188"/>
      <c r="FN21" s="188"/>
      <c r="FO21" s="188"/>
      <c r="FP21" s="188"/>
      <c r="FQ21" s="188"/>
      <c r="FR21" s="188"/>
      <c r="FS21" s="188"/>
      <c r="FT21" s="188"/>
      <c r="FU21" s="188"/>
      <c r="FV21" s="188"/>
      <c r="FW21" s="188"/>
      <c r="FX21" s="188"/>
      <c r="FY21" s="188"/>
      <c r="FZ21" s="188"/>
      <c r="GA21" s="188"/>
      <c r="GB21" s="188"/>
      <c r="GC21" s="188"/>
      <c r="GD21" s="188"/>
      <c r="GE21" s="188"/>
      <c r="GF21" s="188"/>
      <c r="GG21" s="188"/>
      <c r="GH21" s="188"/>
      <c r="GI21" s="188"/>
      <c r="GJ21" s="188"/>
      <c r="GK21" s="188"/>
      <c r="GL21" s="188"/>
      <c r="GM21" s="188"/>
      <c r="GN21" s="188"/>
      <c r="GO21" s="188"/>
      <c r="GP21" s="188"/>
      <c r="GQ21" s="188"/>
      <c r="GR21" s="188"/>
      <c r="GS21" s="188"/>
      <c r="GT21" s="188"/>
      <c r="GU21" s="188"/>
      <c r="GV21" s="188"/>
      <c r="GW21" s="188"/>
      <c r="GX21" s="188"/>
      <c r="GY21" s="188"/>
      <c r="GZ21" s="188"/>
      <c r="HA21" s="188"/>
      <c r="HB21" s="188"/>
      <c r="HC21" s="188"/>
      <c r="HD21" s="188"/>
      <c r="HE21" s="188"/>
      <c r="HF21" s="188"/>
      <c r="HG21" s="188"/>
      <c r="HH21" s="188"/>
      <c r="HI21" s="188"/>
      <c r="HJ21" s="188"/>
      <c r="HK21" s="188"/>
      <c r="HL21" s="188"/>
      <c r="HM21" s="188"/>
      <c r="HN21" s="188"/>
      <c r="HO21" s="188"/>
      <c r="HP21" s="188"/>
      <c r="HQ21" s="188"/>
      <c r="HR21" s="188"/>
      <c r="HS21" s="188"/>
      <c r="HT21" s="188"/>
      <c r="HU21" s="188"/>
      <c r="HV21" s="188"/>
      <c r="HW21" s="188"/>
      <c r="HX21" s="188"/>
      <c r="HY21" s="188"/>
      <c r="HZ21" s="188"/>
      <c r="IA21" s="188"/>
      <c r="IB21" s="188"/>
      <c r="IC21" s="188"/>
      <c r="ID21" s="188"/>
      <c r="IE21" s="188"/>
      <c r="IF21" s="188"/>
      <c r="IG21" s="188"/>
      <c r="IH21" s="188"/>
      <c r="II21" s="188"/>
      <c r="IJ21" s="188"/>
      <c r="IK21" s="188"/>
      <c r="IL21" s="188"/>
      <c r="IM21" s="188"/>
      <c r="IN21" s="188"/>
    </row>
    <row r="22" spans="1:248" s="193" customFormat="1" ht="15">
      <c r="A22" s="219" t="s">
        <v>826</v>
      </c>
      <c r="B22" s="221" t="s">
        <v>1580</v>
      </c>
      <c r="C22" s="221"/>
      <c r="D22" s="221"/>
      <c r="E22" s="339"/>
      <c r="F22" s="259">
        <f>E22*D22</f>
        <v>0</v>
      </c>
      <c r="G22" s="189"/>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DZ22" s="188"/>
      <c r="EA22" s="188"/>
      <c r="EB22" s="188"/>
      <c r="EC22" s="188"/>
      <c r="ED22" s="188"/>
      <c r="EE22" s="188"/>
      <c r="EF22" s="188"/>
      <c r="EG22" s="188"/>
      <c r="EH22" s="188"/>
      <c r="EI22" s="188"/>
      <c r="EJ22" s="188"/>
      <c r="EK22" s="188"/>
      <c r="EL22" s="188"/>
      <c r="EM22" s="188"/>
      <c r="EN22" s="188"/>
      <c r="EO22" s="188"/>
      <c r="EP22" s="188"/>
      <c r="EQ22" s="188"/>
      <c r="ER22" s="188"/>
      <c r="ES22" s="188"/>
      <c r="ET22" s="188"/>
      <c r="EU22" s="188"/>
      <c r="EV22" s="188"/>
      <c r="EW22" s="188"/>
      <c r="EX22" s="188"/>
      <c r="EY22" s="188"/>
      <c r="EZ22" s="188"/>
      <c r="FA22" s="188"/>
      <c r="FB22" s="188"/>
      <c r="FC22" s="188"/>
      <c r="FD22" s="188"/>
      <c r="FE22" s="188"/>
      <c r="FF22" s="188"/>
      <c r="FG22" s="188"/>
      <c r="FH22" s="188"/>
      <c r="FI22" s="188"/>
      <c r="FJ22" s="188"/>
      <c r="FK22" s="188"/>
      <c r="FL22" s="188"/>
      <c r="FM22" s="188"/>
      <c r="FN22" s="188"/>
      <c r="FO22" s="188"/>
      <c r="FP22" s="188"/>
      <c r="FQ22" s="188"/>
      <c r="FR22" s="188"/>
      <c r="FS22" s="188"/>
      <c r="FT22" s="188"/>
      <c r="FU22" s="188"/>
      <c r="FV22" s="188"/>
      <c r="FW22" s="188"/>
      <c r="FX22" s="188"/>
      <c r="FY22" s="188"/>
      <c r="FZ22" s="188"/>
      <c r="GA22" s="188"/>
      <c r="GB22" s="188"/>
      <c r="GC22" s="188"/>
      <c r="GD22" s="188"/>
      <c r="GE22" s="188"/>
      <c r="GF22" s="188"/>
      <c r="GG22" s="188"/>
      <c r="GH22" s="188"/>
      <c r="GI22" s="188"/>
      <c r="GJ22" s="188"/>
      <c r="GK22" s="188"/>
      <c r="GL22" s="188"/>
      <c r="GM22" s="188"/>
      <c r="GN22" s="188"/>
      <c r="GO22" s="188"/>
      <c r="GP22" s="188"/>
      <c r="GQ22" s="188"/>
      <c r="GR22" s="188"/>
      <c r="GS22" s="188"/>
      <c r="GT22" s="188"/>
      <c r="GU22" s="188"/>
      <c r="GV22" s="188"/>
      <c r="GW22" s="188"/>
      <c r="GX22" s="188"/>
      <c r="GY22" s="188"/>
      <c r="GZ22" s="188"/>
      <c r="HA22" s="188"/>
      <c r="HB22" s="188"/>
      <c r="HC22" s="188"/>
      <c r="HD22" s="188"/>
      <c r="HE22" s="188"/>
      <c r="HF22" s="188"/>
      <c r="HG22" s="188"/>
      <c r="HH22" s="188"/>
      <c r="HI22" s="188"/>
      <c r="HJ22" s="188"/>
      <c r="HK22" s="188"/>
      <c r="HL22" s="188"/>
      <c r="HM22" s="188"/>
      <c r="HN22" s="188"/>
      <c r="HO22" s="188"/>
      <c r="HP22" s="188"/>
      <c r="HQ22" s="188"/>
      <c r="HR22" s="188"/>
      <c r="HS22" s="188"/>
      <c r="HT22" s="188"/>
      <c r="HU22" s="188"/>
      <c r="HV22" s="188"/>
      <c r="HW22" s="188"/>
      <c r="HX22" s="188"/>
      <c r="HY22" s="188"/>
      <c r="HZ22" s="188"/>
      <c r="IA22" s="188"/>
      <c r="IB22" s="188"/>
      <c r="IC22" s="188"/>
      <c r="ID22" s="188"/>
      <c r="IE22" s="188"/>
      <c r="IF22" s="188"/>
      <c r="IG22" s="188"/>
      <c r="IH22" s="188"/>
      <c r="II22" s="188"/>
      <c r="IJ22" s="188"/>
      <c r="IK22" s="188"/>
      <c r="IL22" s="188"/>
      <c r="IM22" s="188"/>
      <c r="IN22" s="188"/>
    </row>
    <row r="23" spans="1:248" s="193" customFormat="1" ht="15">
      <c r="A23" s="219" t="s">
        <v>826</v>
      </c>
      <c r="B23" s="221" t="s">
        <v>1581</v>
      </c>
      <c r="C23" s="221"/>
      <c r="D23" s="221"/>
      <c r="E23" s="339"/>
      <c r="F23" s="259">
        <f>E23*D23</f>
        <v>0</v>
      </c>
      <c r="G23" s="370"/>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c r="DQ23" s="188"/>
      <c r="DR23" s="188"/>
      <c r="DS23" s="188"/>
      <c r="DT23" s="188"/>
      <c r="DU23" s="188"/>
      <c r="DV23" s="188"/>
      <c r="DW23" s="188"/>
      <c r="DX23" s="188"/>
      <c r="DY23" s="188"/>
      <c r="DZ23" s="188"/>
      <c r="EA23" s="188"/>
      <c r="EB23" s="188"/>
      <c r="EC23" s="188"/>
      <c r="ED23" s="188"/>
      <c r="EE23" s="188"/>
      <c r="EF23" s="188"/>
      <c r="EG23" s="188"/>
      <c r="EH23" s="188"/>
      <c r="EI23" s="188"/>
      <c r="EJ23" s="188"/>
      <c r="EK23" s="188"/>
      <c r="EL23" s="188"/>
      <c r="EM23" s="188"/>
      <c r="EN23" s="188"/>
      <c r="EO23" s="188"/>
      <c r="EP23" s="188"/>
      <c r="EQ23" s="188"/>
      <c r="ER23" s="188"/>
      <c r="ES23" s="188"/>
      <c r="ET23" s="188"/>
      <c r="EU23" s="188"/>
      <c r="EV23" s="188"/>
      <c r="EW23" s="188"/>
      <c r="EX23" s="188"/>
      <c r="EY23" s="188"/>
      <c r="EZ23" s="188"/>
      <c r="FA23" s="188"/>
      <c r="FB23" s="188"/>
      <c r="FC23" s="188"/>
      <c r="FD23" s="188"/>
      <c r="FE23" s="188"/>
      <c r="FF23" s="188"/>
      <c r="FG23" s="188"/>
      <c r="FH23" s="188"/>
      <c r="FI23" s="188"/>
      <c r="FJ23" s="188"/>
      <c r="FK23" s="188"/>
      <c r="FL23" s="188"/>
      <c r="FM23" s="188"/>
      <c r="FN23" s="188"/>
      <c r="FO23" s="188"/>
      <c r="FP23" s="188"/>
      <c r="FQ23" s="188"/>
      <c r="FR23" s="188"/>
      <c r="FS23" s="188"/>
      <c r="FT23" s="188"/>
      <c r="FU23" s="188"/>
      <c r="FV23" s="188"/>
      <c r="FW23" s="188"/>
      <c r="FX23" s="188"/>
      <c r="FY23" s="188"/>
      <c r="FZ23" s="188"/>
      <c r="GA23" s="188"/>
      <c r="GB23" s="188"/>
      <c r="GC23" s="188"/>
      <c r="GD23" s="188"/>
      <c r="GE23" s="188"/>
      <c r="GF23" s="188"/>
      <c r="GG23" s="188"/>
      <c r="GH23" s="188"/>
      <c r="GI23" s="188"/>
      <c r="GJ23" s="188"/>
      <c r="GK23" s="188"/>
      <c r="GL23" s="188"/>
      <c r="GM23" s="188"/>
      <c r="GN23" s="188"/>
      <c r="GO23" s="188"/>
      <c r="GP23" s="188"/>
      <c r="GQ23" s="188"/>
      <c r="GR23" s="188"/>
      <c r="GS23" s="188"/>
      <c r="GT23" s="188"/>
      <c r="GU23" s="188"/>
      <c r="GV23" s="188"/>
      <c r="GW23" s="188"/>
      <c r="GX23" s="188"/>
      <c r="GY23" s="188"/>
      <c r="GZ23" s="188"/>
      <c r="HA23" s="188"/>
      <c r="HB23" s="188"/>
      <c r="HC23" s="188"/>
      <c r="HD23" s="188"/>
      <c r="HE23" s="188"/>
      <c r="HF23" s="188"/>
      <c r="HG23" s="188"/>
      <c r="HH23" s="188"/>
      <c r="HI23" s="188"/>
      <c r="HJ23" s="188"/>
      <c r="HK23" s="188"/>
      <c r="HL23" s="188"/>
      <c r="HM23" s="188"/>
      <c r="HN23" s="188"/>
      <c r="HO23" s="188"/>
      <c r="HP23" s="188"/>
      <c r="HQ23" s="188"/>
      <c r="HR23" s="188"/>
      <c r="HS23" s="188"/>
      <c r="HT23" s="188"/>
      <c r="HU23" s="188"/>
      <c r="HV23" s="188"/>
      <c r="HW23" s="188"/>
      <c r="HX23" s="188"/>
      <c r="HY23" s="188"/>
      <c r="HZ23" s="188"/>
      <c r="IA23" s="188"/>
      <c r="IB23" s="188"/>
      <c r="IC23" s="188"/>
      <c r="ID23" s="188"/>
      <c r="IE23" s="188"/>
      <c r="IF23" s="188"/>
      <c r="IG23" s="188"/>
      <c r="IH23" s="188"/>
      <c r="II23" s="188"/>
      <c r="IJ23" s="188"/>
      <c r="IK23" s="188"/>
      <c r="IL23" s="188"/>
      <c r="IM23" s="188"/>
      <c r="IN23" s="188"/>
    </row>
    <row r="24" spans="1:248" s="193" customFormat="1" ht="15">
      <c r="A24" s="219" t="s">
        <v>826</v>
      </c>
      <c r="B24" s="221" t="s">
        <v>937</v>
      </c>
      <c r="C24" s="221"/>
      <c r="D24" s="221"/>
      <c r="E24" s="339"/>
      <c r="F24" s="259">
        <f>E24*D24</f>
        <v>0</v>
      </c>
      <c r="G24" s="189"/>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c r="DQ24" s="188"/>
      <c r="DR24" s="188"/>
      <c r="DS24" s="188"/>
      <c r="DT24" s="188"/>
      <c r="DU24" s="188"/>
      <c r="DV24" s="188"/>
      <c r="DW24" s="188"/>
      <c r="DX24" s="188"/>
      <c r="DY24" s="188"/>
      <c r="DZ24" s="188"/>
      <c r="EA24" s="188"/>
      <c r="EB24" s="188"/>
      <c r="EC24" s="188"/>
      <c r="ED24" s="188"/>
      <c r="EE24" s="188"/>
      <c r="EF24" s="188"/>
      <c r="EG24" s="188"/>
      <c r="EH24" s="188"/>
      <c r="EI24" s="188"/>
      <c r="EJ24" s="188"/>
      <c r="EK24" s="188"/>
      <c r="EL24" s="188"/>
      <c r="EM24" s="188"/>
      <c r="EN24" s="188"/>
      <c r="EO24" s="188"/>
      <c r="EP24" s="188"/>
      <c r="EQ24" s="188"/>
      <c r="ER24" s="188"/>
      <c r="ES24" s="188"/>
      <c r="ET24" s="188"/>
      <c r="EU24" s="188"/>
      <c r="EV24" s="188"/>
      <c r="EW24" s="188"/>
      <c r="EX24" s="188"/>
      <c r="EY24" s="188"/>
      <c r="EZ24" s="188"/>
      <c r="FA24" s="188"/>
      <c r="FB24" s="188"/>
      <c r="FC24" s="188"/>
      <c r="FD24" s="188"/>
      <c r="FE24" s="188"/>
      <c r="FF24" s="188"/>
      <c r="FG24" s="188"/>
      <c r="FH24" s="188"/>
      <c r="FI24" s="188"/>
      <c r="FJ24" s="188"/>
      <c r="FK24" s="188"/>
      <c r="FL24" s="188"/>
      <c r="FM24" s="188"/>
      <c r="FN24" s="188"/>
      <c r="FO24" s="188"/>
      <c r="FP24" s="188"/>
      <c r="FQ24" s="188"/>
      <c r="FR24" s="188"/>
      <c r="FS24" s="188"/>
      <c r="FT24" s="188"/>
      <c r="FU24" s="188"/>
      <c r="FV24" s="188"/>
      <c r="FW24" s="188"/>
      <c r="FX24" s="188"/>
      <c r="FY24" s="188"/>
      <c r="FZ24" s="188"/>
      <c r="GA24" s="188"/>
      <c r="GB24" s="188"/>
      <c r="GC24" s="188"/>
      <c r="GD24" s="188"/>
      <c r="GE24" s="188"/>
      <c r="GF24" s="188"/>
      <c r="GG24" s="188"/>
      <c r="GH24" s="188"/>
      <c r="GI24" s="188"/>
      <c r="GJ24" s="188"/>
      <c r="GK24" s="188"/>
      <c r="GL24" s="188"/>
      <c r="GM24" s="188"/>
      <c r="GN24" s="188"/>
      <c r="GO24" s="188"/>
      <c r="GP24" s="188"/>
      <c r="GQ24" s="188"/>
      <c r="GR24" s="188"/>
      <c r="GS24" s="188"/>
      <c r="GT24" s="188"/>
      <c r="GU24" s="188"/>
      <c r="GV24" s="188"/>
      <c r="GW24" s="188"/>
      <c r="GX24" s="188"/>
      <c r="GY24" s="188"/>
      <c r="GZ24" s="188"/>
      <c r="HA24" s="188"/>
      <c r="HB24" s="188"/>
      <c r="HC24" s="188"/>
      <c r="HD24" s="188"/>
      <c r="HE24" s="188"/>
      <c r="HF24" s="188"/>
      <c r="HG24" s="188"/>
      <c r="HH24" s="188"/>
      <c r="HI24" s="188"/>
      <c r="HJ24" s="188"/>
      <c r="HK24" s="188"/>
      <c r="HL24" s="188"/>
      <c r="HM24" s="188"/>
      <c r="HN24" s="188"/>
      <c r="HO24" s="188"/>
      <c r="HP24" s="188"/>
      <c r="HQ24" s="188"/>
      <c r="HR24" s="188"/>
      <c r="HS24" s="188"/>
      <c r="HT24" s="188"/>
      <c r="HU24" s="188"/>
      <c r="HV24" s="188"/>
      <c r="HW24" s="188"/>
      <c r="HX24" s="188"/>
      <c r="HY24" s="188"/>
      <c r="HZ24" s="188"/>
      <c r="IA24" s="188"/>
      <c r="IB24" s="188"/>
      <c r="IC24" s="188"/>
      <c r="ID24" s="188"/>
      <c r="IE24" s="188"/>
      <c r="IF24" s="188"/>
      <c r="IG24" s="188"/>
      <c r="IH24" s="188"/>
      <c r="II24" s="188"/>
      <c r="IJ24" s="188"/>
      <c r="IK24" s="188"/>
      <c r="IL24" s="188"/>
      <c r="IM24" s="188"/>
      <c r="IN24" s="188"/>
    </row>
    <row r="25" spans="1:248" s="193" customFormat="1" ht="22.5">
      <c r="A25" s="219" t="s">
        <v>826</v>
      </c>
      <c r="B25" s="221" t="s">
        <v>938</v>
      </c>
      <c r="C25" s="221"/>
      <c r="D25" s="221"/>
      <c r="E25" s="339"/>
      <c r="F25" s="259">
        <f>E25*D25</f>
        <v>0</v>
      </c>
      <c r="G25" s="189"/>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c r="DW25" s="188"/>
      <c r="DX25" s="188"/>
      <c r="DY25" s="188"/>
      <c r="DZ25" s="188"/>
      <c r="EA25" s="188"/>
      <c r="EB25" s="188"/>
      <c r="EC25" s="188"/>
      <c r="ED25" s="188"/>
      <c r="EE25" s="188"/>
      <c r="EF25" s="188"/>
      <c r="EG25" s="188"/>
      <c r="EH25" s="188"/>
      <c r="EI25" s="188"/>
      <c r="EJ25" s="188"/>
      <c r="EK25" s="188"/>
      <c r="EL25" s="188"/>
      <c r="EM25" s="188"/>
      <c r="EN25" s="188"/>
      <c r="EO25" s="188"/>
      <c r="EP25" s="188"/>
      <c r="EQ25" s="188"/>
      <c r="ER25" s="188"/>
      <c r="ES25" s="188"/>
      <c r="ET25" s="188"/>
      <c r="EU25" s="188"/>
      <c r="EV25" s="188"/>
      <c r="EW25" s="188"/>
      <c r="EX25" s="188"/>
      <c r="EY25" s="188"/>
      <c r="EZ25" s="188"/>
      <c r="FA25" s="188"/>
      <c r="FB25" s="188"/>
      <c r="FC25" s="188"/>
      <c r="FD25" s="188"/>
      <c r="FE25" s="188"/>
      <c r="FF25" s="188"/>
      <c r="FG25" s="188"/>
      <c r="FH25" s="188"/>
      <c r="FI25" s="188"/>
      <c r="FJ25" s="188"/>
      <c r="FK25" s="188"/>
      <c r="FL25" s="188"/>
      <c r="FM25" s="188"/>
      <c r="FN25" s="188"/>
      <c r="FO25" s="188"/>
      <c r="FP25" s="188"/>
      <c r="FQ25" s="188"/>
      <c r="FR25" s="188"/>
      <c r="FS25" s="188"/>
      <c r="FT25" s="188"/>
      <c r="FU25" s="188"/>
      <c r="FV25" s="188"/>
      <c r="FW25" s="188"/>
      <c r="FX25" s="188"/>
      <c r="FY25" s="188"/>
      <c r="FZ25" s="188"/>
      <c r="GA25" s="188"/>
      <c r="GB25" s="188"/>
      <c r="GC25" s="188"/>
      <c r="GD25" s="188"/>
      <c r="GE25" s="188"/>
      <c r="GF25" s="188"/>
      <c r="GG25" s="188"/>
      <c r="GH25" s="188"/>
      <c r="GI25" s="188"/>
      <c r="GJ25" s="188"/>
      <c r="GK25" s="188"/>
      <c r="GL25" s="188"/>
      <c r="GM25" s="188"/>
      <c r="GN25" s="188"/>
      <c r="GO25" s="188"/>
      <c r="GP25" s="188"/>
      <c r="GQ25" s="188"/>
      <c r="GR25" s="188"/>
      <c r="GS25" s="188"/>
      <c r="GT25" s="188"/>
      <c r="GU25" s="188"/>
      <c r="GV25" s="188"/>
      <c r="GW25" s="188"/>
      <c r="GX25" s="188"/>
      <c r="GY25" s="188"/>
      <c r="GZ25" s="188"/>
      <c r="HA25" s="188"/>
      <c r="HB25" s="188"/>
      <c r="HC25" s="188"/>
      <c r="HD25" s="188"/>
      <c r="HE25" s="188"/>
      <c r="HF25" s="188"/>
      <c r="HG25" s="188"/>
      <c r="HH25" s="188"/>
      <c r="HI25" s="188"/>
      <c r="HJ25" s="188"/>
      <c r="HK25" s="188"/>
      <c r="HL25" s="188"/>
      <c r="HM25" s="188"/>
      <c r="HN25" s="188"/>
      <c r="HO25" s="188"/>
      <c r="HP25" s="188"/>
      <c r="HQ25" s="188"/>
      <c r="HR25" s="188"/>
      <c r="HS25" s="188"/>
      <c r="HT25" s="188"/>
      <c r="HU25" s="188"/>
      <c r="HV25" s="188"/>
      <c r="HW25" s="188"/>
      <c r="HX25" s="188"/>
      <c r="HY25" s="188"/>
      <c r="HZ25" s="188"/>
      <c r="IA25" s="188"/>
      <c r="IB25" s="188"/>
      <c r="IC25" s="188"/>
      <c r="ID25" s="188"/>
      <c r="IE25" s="188"/>
      <c r="IF25" s="188"/>
      <c r="IG25" s="188"/>
      <c r="IH25" s="188"/>
      <c r="II25" s="188"/>
      <c r="IJ25" s="188"/>
      <c r="IK25" s="188"/>
      <c r="IL25" s="188"/>
      <c r="IM25" s="188"/>
      <c r="IN25" s="188"/>
    </row>
    <row r="26" spans="1:248" s="193" customFormat="1" ht="33.75">
      <c r="A26" s="219" t="s">
        <v>826</v>
      </c>
      <c r="B26" s="221" t="s">
        <v>1783</v>
      </c>
      <c r="C26" s="221"/>
      <c r="D26" s="221"/>
      <c r="E26" s="349"/>
      <c r="F26" s="331"/>
      <c r="G26" s="189"/>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DZ26" s="188"/>
      <c r="EA26" s="188"/>
      <c r="EB26" s="188"/>
      <c r="EC26" s="188"/>
      <c r="ED26" s="188"/>
      <c r="EE26" s="188"/>
      <c r="EF26" s="188"/>
      <c r="EG26" s="188"/>
      <c r="EH26" s="188"/>
      <c r="EI26" s="188"/>
      <c r="EJ26" s="188"/>
      <c r="EK26" s="188"/>
      <c r="EL26" s="188"/>
      <c r="EM26" s="188"/>
      <c r="EN26" s="188"/>
      <c r="EO26" s="188"/>
      <c r="EP26" s="188"/>
      <c r="EQ26" s="188"/>
      <c r="ER26" s="188"/>
      <c r="ES26" s="188"/>
      <c r="ET26" s="188"/>
      <c r="EU26" s="188"/>
      <c r="EV26" s="188"/>
      <c r="EW26" s="188"/>
      <c r="EX26" s="188"/>
      <c r="EY26" s="188"/>
      <c r="EZ26" s="188"/>
      <c r="FA26" s="188"/>
      <c r="FB26" s="188"/>
      <c r="FC26" s="188"/>
      <c r="FD26" s="188"/>
      <c r="FE26" s="188"/>
      <c r="FF26" s="188"/>
      <c r="FG26" s="188"/>
      <c r="FH26" s="188"/>
      <c r="FI26" s="188"/>
      <c r="FJ26" s="188"/>
      <c r="FK26" s="188"/>
      <c r="FL26" s="188"/>
      <c r="FM26" s="188"/>
      <c r="FN26" s="188"/>
      <c r="FO26" s="188"/>
      <c r="FP26" s="188"/>
      <c r="FQ26" s="188"/>
      <c r="FR26" s="188"/>
      <c r="FS26" s="188"/>
      <c r="FT26" s="188"/>
      <c r="FU26" s="188"/>
      <c r="FV26" s="188"/>
      <c r="FW26" s="188"/>
      <c r="FX26" s="188"/>
      <c r="FY26" s="188"/>
      <c r="FZ26" s="188"/>
      <c r="GA26" s="188"/>
      <c r="GB26" s="188"/>
      <c r="GC26" s="188"/>
      <c r="GD26" s="188"/>
      <c r="GE26" s="188"/>
      <c r="GF26" s="188"/>
      <c r="GG26" s="188"/>
      <c r="GH26" s="188"/>
      <c r="GI26" s="188"/>
      <c r="GJ26" s="188"/>
      <c r="GK26" s="188"/>
      <c r="GL26" s="188"/>
      <c r="GM26" s="188"/>
      <c r="GN26" s="188"/>
      <c r="GO26" s="188"/>
      <c r="GP26" s="188"/>
      <c r="GQ26" s="188"/>
      <c r="GR26" s="188"/>
      <c r="GS26" s="188"/>
      <c r="GT26" s="188"/>
      <c r="GU26" s="188"/>
      <c r="GV26" s="188"/>
      <c r="GW26" s="188"/>
      <c r="GX26" s="188"/>
      <c r="GY26" s="188"/>
      <c r="GZ26" s="188"/>
      <c r="HA26" s="188"/>
      <c r="HB26" s="188"/>
      <c r="HC26" s="188"/>
      <c r="HD26" s="188"/>
      <c r="HE26" s="188"/>
      <c r="HF26" s="188"/>
      <c r="HG26" s="188"/>
      <c r="HH26" s="188"/>
      <c r="HI26" s="188"/>
      <c r="HJ26" s="188"/>
      <c r="HK26" s="188"/>
      <c r="HL26" s="188"/>
      <c r="HM26" s="188"/>
      <c r="HN26" s="188"/>
      <c r="HO26" s="188"/>
      <c r="HP26" s="188"/>
      <c r="HQ26" s="188"/>
      <c r="HR26" s="188"/>
      <c r="HS26" s="188"/>
      <c r="HT26" s="188"/>
      <c r="HU26" s="188"/>
      <c r="HV26" s="188"/>
      <c r="HW26" s="188"/>
      <c r="HX26" s="188"/>
      <c r="HY26" s="188"/>
      <c r="HZ26" s="188"/>
      <c r="IA26" s="188"/>
      <c r="IB26" s="188"/>
      <c r="IC26" s="188"/>
      <c r="ID26" s="188"/>
      <c r="IE26" s="188"/>
      <c r="IF26" s="188"/>
      <c r="IG26" s="188"/>
      <c r="IH26" s="188"/>
      <c r="II26" s="188"/>
      <c r="IJ26" s="188"/>
      <c r="IK26" s="188"/>
      <c r="IL26" s="188"/>
      <c r="IM26" s="188"/>
      <c r="IN26" s="188"/>
    </row>
    <row r="27" spans="1:248" s="193" customFormat="1" ht="22.5">
      <c r="A27" s="219" t="s">
        <v>826</v>
      </c>
      <c r="B27" s="221" t="s">
        <v>1784</v>
      </c>
      <c r="C27" s="221"/>
      <c r="D27" s="221"/>
      <c r="E27" s="349"/>
      <c r="F27" s="331"/>
      <c r="G27" s="385"/>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DZ27" s="188"/>
      <c r="EA27" s="188"/>
      <c r="EB27" s="188"/>
      <c r="EC27" s="188"/>
      <c r="ED27" s="188"/>
      <c r="EE27" s="188"/>
      <c r="EF27" s="188"/>
      <c r="EG27" s="188"/>
      <c r="EH27" s="188"/>
      <c r="EI27" s="188"/>
      <c r="EJ27" s="188"/>
      <c r="EK27" s="188"/>
      <c r="EL27" s="188"/>
      <c r="EM27" s="188"/>
      <c r="EN27" s="188"/>
      <c r="EO27" s="188"/>
      <c r="EP27" s="188"/>
      <c r="EQ27" s="188"/>
      <c r="ER27" s="188"/>
      <c r="ES27" s="188"/>
      <c r="ET27" s="188"/>
      <c r="EU27" s="188"/>
      <c r="EV27" s="188"/>
      <c r="EW27" s="188"/>
      <c r="EX27" s="188"/>
      <c r="EY27" s="188"/>
      <c r="EZ27" s="188"/>
      <c r="FA27" s="188"/>
      <c r="FB27" s="188"/>
      <c r="FC27" s="188"/>
      <c r="FD27" s="188"/>
      <c r="FE27" s="188"/>
      <c r="FF27" s="188"/>
      <c r="FG27" s="188"/>
      <c r="FH27" s="188"/>
      <c r="FI27" s="188"/>
      <c r="FJ27" s="188"/>
      <c r="FK27" s="188"/>
      <c r="FL27" s="188"/>
      <c r="FM27" s="188"/>
      <c r="FN27" s="188"/>
      <c r="FO27" s="188"/>
      <c r="FP27" s="188"/>
      <c r="FQ27" s="188"/>
      <c r="FR27" s="188"/>
      <c r="FS27" s="188"/>
      <c r="FT27" s="188"/>
      <c r="FU27" s="188"/>
      <c r="FV27" s="188"/>
      <c r="FW27" s="188"/>
      <c r="FX27" s="188"/>
      <c r="FY27" s="188"/>
      <c r="FZ27" s="188"/>
      <c r="GA27" s="188"/>
      <c r="GB27" s="188"/>
      <c r="GC27" s="188"/>
      <c r="GD27" s="188"/>
      <c r="GE27" s="188"/>
      <c r="GF27" s="188"/>
      <c r="GG27" s="188"/>
      <c r="GH27" s="188"/>
      <c r="GI27" s="188"/>
      <c r="GJ27" s="188"/>
      <c r="GK27" s="188"/>
      <c r="GL27" s="188"/>
      <c r="GM27" s="188"/>
      <c r="GN27" s="188"/>
      <c r="GO27" s="188"/>
      <c r="GP27" s="188"/>
      <c r="GQ27" s="188"/>
      <c r="GR27" s="188"/>
      <c r="GS27" s="188"/>
      <c r="GT27" s="188"/>
      <c r="GU27" s="188"/>
      <c r="GV27" s="188"/>
      <c r="GW27" s="188"/>
      <c r="GX27" s="188"/>
      <c r="GY27" s="188"/>
      <c r="GZ27" s="188"/>
      <c r="HA27" s="188"/>
      <c r="HB27" s="188"/>
      <c r="HC27" s="188"/>
      <c r="HD27" s="188"/>
      <c r="HE27" s="188"/>
      <c r="HF27" s="188"/>
      <c r="HG27" s="188"/>
      <c r="HH27" s="188"/>
      <c r="HI27" s="188"/>
      <c r="HJ27" s="188"/>
      <c r="HK27" s="188"/>
      <c r="HL27" s="188"/>
      <c r="HM27" s="188"/>
      <c r="HN27" s="188"/>
      <c r="HO27" s="188"/>
      <c r="HP27" s="188"/>
      <c r="HQ27" s="188"/>
      <c r="HR27" s="188"/>
      <c r="HS27" s="188"/>
      <c r="HT27" s="188"/>
      <c r="HU27" s="188"/>
      <c r="HV27" s="188"/>
      <c r="HW27" s="188"/>
      <c r="HX27" s="188"/>
      <c r="HY27" s="188"/>
      <c r="HZ27" s="188"/>
      <c r="IA27" s="188"/>
      <c r="IB27" s="188"/>
      <c r="IC27" s="188"/>
      <c r="ID27" s="188"/>
      <c r="IE27" s="188"/>
      <c r="IF27" s="188"/>
      <c r="IG27" s="188"/>
      <c r="IH27" s="188"/>
      <c r="II27" s="188"/>
      <c r="IJ27" s="188"/>
      <c r="IK27" s="188"/>
      <c r="IL27" s="188"/>
      <c r="IM27" s="188"/>
      <c r="IN27" s="188"/>
    </row>
    <row r="28" spans="1:248" s="193" customFormat="1" ht="22.5">
      <c r="A28" s="219" t="s">
        <v>826</v>
      </c>
      <c r="B28" s="221" t="s">
        <v>1785</v>
      </c>
      <c r="C28" s="221"/>
      <c r="D28" s="221"/>
      <c r="E28" s="349"/>
      <c r="F28" s="331"/>
      <c r="G28" s="369"/>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DZ28" s="188"/>
      <c r="EA28" s="188"/>
      <c r="EB28" s="188"/>
      <c r="EC28" s="188"/>
      <c r="ED28" s="188"/>
      <c r="EE28" s="188"/>
      <c r="EF28" s="188"/>
      <c r="EG28" s="188"/>
      <c r="EH28" s="188"/>
      <c r="EI28" s="188"/>
      <c r="EJ28" s="188"/>
      <c r="EK28" s="188"/>
      <c r="EL28" s="188"/>
      <c r="EM28" s="188"/>
      <c r="EN28" s="188"/>
      <c r="EO28" s="188"/>
      <c r="EP28" s="188"/>
      <c r="EQ28" s="188"/>
      <c r="ER28" s="188"/>
      <c r="ES28" s="188"/>
      <c r="ET28" s="188"/>
      <c r="EU28" s="188"/>
      <c r="EV28" s="188"/>
      <c r="EW28" s="188"/>
      <c r="EX28" s="188"/>
      <c r="EY28" s="188"/>
      <c r="EZ28" s="188"/>
      <c r="FA28" s="188"/>
      <c r="FB28" s="188"/>
      <c r="FC28" s="188"/>
      <c r="FD28" s="188"/>
      <c r="FE28" s="188"/>
      <c r="FF28" s="188"/>
      <c r="FG28" s="188"/>
      <c r="FH28" s="188"/>
      <c r="FI28" s="188"/>
      <c r="FJ28" s="188"/>
      <c r="FK28" s="188"/>
      <c r="FL28" s="188"/>
      <c r="FM28" s="188"/>
      <c r="FN28" s="188"/>
      <c r="FO28" s="188"/>
      <c r="FP28" s="188"/>
      <c r="FQ28" s="188"/>
      <c r="FR28" s="188"/>
      <c r="FS28" s="188"/>
      <c r="FT28" s="188"/>
      <c r="FU28" s="188"/>
      <c r="FV28" s="188"/>
      <c r="FW28" s="188"/>
      <c r="FX28" s="188"/>
      <c r="FY28" s="188"/>
      <c r="FZ28" s="188"/>
      <c r="GA28" s="188"/>
      <c r="GB28" s="188"/>
      <c r="GC28" s="188"/>
      <c r="GD28" s="188"/>
      <c r="GE28" s="188"/>
      <c r="GF28" s="188"/>
      <c r="GG28" s="188"/>
      <c r="GH28" s="188"/>
      <c r="GI28" s="188"/>
      <c r="GJ28" s="188"/>
      <c r="GK28" s="188"/>
      <c r="GL28" s="188"/>
      <c r="GM28" s="188"/>
      <c r="GN28" s="188"/>
      <c r="GO28" s="188"/>
      <c r="GP28" s="188"/>
      <c r="GQ28" s="188"/>
      <c r="GR28" s="188"/>
      <c r="GS28" s="188"/>
      <c r="GT28" s="188"/>
      <c r="GU28" s="188"/>
      <c r="GV28" s="188"/>
      <c r="GW28" s="188"/>
      <c r="GX28" s="188"/>
      <c r="GY28" s="188"/>
      <c r="GZ28" s="188"/>
      <c r="HA28" s="188"/>
      <c r="HB28" s="188"/>
      <c r="HC28" s="188"/>
      <c r="HD28" s="188"/>
      <c r="HE28" s="188"/>
      <c r="HF28" s="188"/>
      <c r="HG28" s="188"/>
      <c r="HH28" s="188"/>
      <c r="HI28" s="188"/>
      <c r="HJ28" s="188"/>
      <c r="HK28" s="188"/>
      <c r="HL28" s="188"/>
      <c r="HM28" s="188"/>
      <c r="HN28" s="188"/>
      <c r="HO28" s="188"/>
      <c r="HP28" s="188"/>
      <c r="HQ28" s="188"/>
      <c r="HR28" s="188"/>
      <c r="HS28" s="188"/>
      <c r="HT28" s="188"/>
      <c r="HU28" s="188"/>
      <c r="HV28" s="188"/>
      <c r="HW28" s="188"/>
      <c r="HX28" s="188"/>
      <c r="HY28" s="188"/>
      <c r="HZ28" s="188"/>
      <c r="IA28" s="188"/>
      <c r="IB28" s="188"/>
      <c r="IC28" s="188"/>
      <c r="ID28" s="188"/>
      <c r="IE28" s="188"/>
      <c r="IF28" s="188"/>
      <c r="IG28" s="188"/>
      <c r="IH28" s="188"/>
      <c r="II28" s="188"/>
      <c r="IJ28" s="188"/>
      <c r="IK28" s="188"/>
      <c r="IL28" s="188"/>
      <c r="IM28" s="188"/>
      <c r="IN28" s="188"/>
    </row>
    <row r="29" spans="1:248" s="193" customFormat="1" ht="22.5">
      <c r="A29" s="219" t="s">
        <v>826</v>
      </c>
      <c r="B29" s="221" t="s">
        <v>1786</v>
      </c>
      <c r="C29" s="221"/>
      <c r="D29" s="221"/>
      <c r="E29" s="349"/>
      <c r="F29" s="331"/>
      <c r="G29" s="223"/>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DZ29" s="188"/>
      <c r="EA29" s="188"/>
      <c r="EB29" s="188"/>
      <c r="EC29" s="188"/>
      <c r="ED29" s="188"/>
      <c r="EE29" s="188"/>
      <c r="EF29" s="188"/>
      <c r="EG29" s="188"/>
      <c r="EH29" s="188"/>
      <c r="EI29" s="188"/>
      <c r="EJ29" s="188"/>
      <c r="EK29" s="188"/>
      <c r="EL29" s="188"/>
      <c r="EM29" s="188"/>
      <c r="EN29" s="188"/>
      <c r="EO29" s="188"/>
      <c r="EP29" s="188"/>
      <c r="EQ29" s="188"/>
      <c r="ER29" s="188"/>
      <c r="ES29" s="188"/>
      <c r="ET29" s="188"/>
      <c r="EU29" s="188"/>
      <c r="EV29" s="188"/>
      <c r="EW29" s="188"/>
      <c r="EX29" s="188"/>
      <c r="EY29" s="188"/>
      <c r="EZ29" s="188"/>
      <c r="FA29" s="188"/>
      <c r="FB29" s="188"/>
      <c r="FC29" s="188"/>
      <c r="FD29" s="188"/>
      <c r="FE29" s="188"/>
      <c r="FF29" s="188"/>
      <c r="FG29" s="188"/>
      <c r="FH29" s="188"/>
      <c r="FI29" s="188"/>
      <c r="FJ29" s="188"/>
      <c r="FK29" s="188"/>
      <c r="FL29" s="188"/>
      <c r="FM29" s="188"/>
      <c r="FN29" s="188"/>
      <c r="FO29" s="188"/>
      <c r="FP29" s="188"/>
      <c r="FQ29" s="188"/>
      <c r="FR29" s="188"/>
      <c r="FS29" s="188"/>
      <c r="FT29" s="188"/>
      <c r="FU29" s="188"/>
      <c r="FV29" s="188"/>
      <c r="FW29" s="188"/>
      <c r="FX29" s="188"/>
      <c r="FY29" s="188"/>
      <c r="FZ29" s="188"/>
      <c r="GA29" s="188"/>
      <c r="GB29" s="188"/>
      <c r="GC29" s="188"/>
      <c r="GD29" s="188"/>
      <c r="GE29" s="188"/>
      <c r="GF29" s="188"/>
      <c r="GG29" s="188"/>
      <c r="GH29" s="188"/>
      <c r="GI29" s="188"/>
      <c r="GJ29" s="188"/>
      <c r="GK29" s="188"/>
      <c r="GL29" s="188"/>
      <c r="GM29" s="188"/>
      <c r="GN29" s="188"/>
      <c r="GO29" s="188"/>
      <c r="GP29" s="188"/>
      <c r="GQ29" s="188"/>
      <c r="GR29" s="188"/>
      <c r="GS29" s="188"/>
      <c r="GT29" s="188"/>
      <c r="GU29" s="188"/>
      <c r="GV29" s="188"/>
      <c r="GW29" s="188"/>
      <c r="GX29" s="188"/>
      <c r="GY29" s="188"/>
      <c r="GZ29" s="188"/>
      <c r="HA29" s="188"/>
      <c r="HB29" s="188"/>
      <c r="HC29" s="188"/>
      <c r="HD29" s="188"/>
      <c r="HE29" s="188"/>
      <c r="HF29" s="188"/>
      <c r="HG29" s="188"/>
      <c r="HH29" s="188"/>
      <c r="HI29" s="188"/>
      <c r="HJ29" s="188"/>
      <c r="HK29" s="188"/>
      <c r="HL29" s="188"/>
      <c r="HM29" s="188"/>
      <c r="HN29" s="188"/>
      <c r="HO29" s="188"/>
      <c r="HP29" s="188"/>
      <c r="HQ29" s="188"/>
      <c r="HR29" s="188"/>
      <c r="HS29" s="188"/>
      <c r="HT29" s="188"/>
      <c r="HU29" s="188"/>
      <c r="HV29" s="188"/>
      <c r="HW29" s="188"/>
      <c r="HX29" s="188"/>
      <c r="HY29" s="188"/>
      <c r="HZ29" s="188"/>
      <c r="IA29" s="188"/>
      <c r="IB29" s="188"/>
      <c r="IC29" s="188"/>
      <c r="ID29" s="188"/>
      <c r="IE29" s="188"/>
      <c r="IF29" s="188"/>
      <c r="IG29" s="188"/>
      <c r="IH29" s="188"/>
      <c r="II29" s="188"/>
      <c r="IJ29" s="188"/>
      <c r="IK29" s="188"/>
      <c r="IL29" s="188"/>
      <c r="IM29" s="188"/>
      <c r="IN29" s="188"/>
    </row>
    <row r="30" spans="1:248" s="193" customFormat="1" ht="11.25" customHeight="1">
      <c r="A30" s="219" t="s">
        <v>826</v>
      </c>
      <c r="B30" s="221" t="s">
        <v>1787</v>
      </c>
      <c r="C30" s="221"/>
      <c r="D30" s="221"/>
      <c r="E30" s="339"/>
      <c r="F30" s="259">
        <f>E30*D30</f>
        <v>0</v>
      </c>
      <c r="G30" s="223"/>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DZ30" s="188"/>
      <c r="EA30" s="188"/>
      <c r="EB30" s="188"/>
      <c r="EC30" s="188"/>
      <c r="ED30" s="188"/>
      <c r="EE30" s="188"/>
      <c r="EF30" s="188"/>
      <c r="EG30" s="188"/>
      <c r="EH30" s="188"/>
      <c r="EI30" s="188"/>
      <c r="EJ30" s="188"/>
      <c r="EK30" s="188"/>
      <c r="EL30" s="188"/>
      <c r="EM30" s="188"/>
      <c r="EN30" s="188"/>
      <c r="EO30" s="188"/>
      <c r="EP30" s="188"/>
      <c r="EQ30" s="188"/>
      <c r="ER30" s="188"/>
      <c r="ES30" s="188"/>
      <c r="ET30" s="188"/>
      <c r="EU30" s="188"/>
      <c r="EV30" s="188"/>
      <c r="EW30" s="188"/>
      <c r="EX30" s="188"/>
      <c r="EY30" s="188"/>
      <c r="EZ30" s="188"/>
      <c r="FA30" s="188"/>
      <c r="FB30" s="188"/>
      <c r="FC30" s="188"/>
      <c r="FD30" s="188"/>
      <c r="FE30" s="188"/>
      <c r="FF30" s="188"/>
      <c r="FG30" s="188"/>
      <c r="FH30" s="188"/>
      <c r="FI30" s="188"/>
      <c r="FJ30" s="188"/>
      <c r="FK30" s="188"/>
      <c r="FL30" s="188"/>
      <c r="FM30" s="188"/>
      <c r="FN30" s="188"/>
      <c r="FO30" s="188"/>
      <c r="FP30" s="188"/>
      <c r="FQ30" s="188"/>
      <c r="FR30" s="188"/>
      <c r="FS30" s="188"/>
      <c r="FT30" s="188"/>
      <c r="FU30" s="188"/>
      <c r="FV30" s="188"/>
      <c r="FW30" s="188"/>
      <c r="FX30" s="188"/>
      <c r="FY30" s="188"/>
      <c r="FZ30" s="188"/>
      <c r="GA30" s="188"/>
      <c r="GB30" s="188"/>
      <c r="GC30" s="188"/>
      <c r="GD30" s="188"/>
      <c r="GE30" s="188"/>
      <c r="GF30" s="188"/>
      <c r="GG30" s="188"/>
      <c r="GH30" s="188"/>
      <c r="GI30" s="188"/>
      <c r="GJ30" s="188"/>
      <c r="GK30" s="188"/>
      <c r="GL30" s="188"/>
      <c r="GM30" s="188"/>
      <c r="GN30" s="188"/>
      <c r="GO30" s="188"/>
      <c r="GP30" s="188"/>
      <c r="GQ30" s="188"/>
      <c r="GR30" s="188"/>
      <c r="GS30" s="188"/>
      <c r="GT30" s="188"/>
      <c r="GU30" s="188"/>
      <c r="GV30" s="188"/>
      <c r="GW30" s="188"/>
      <c r="GX30" s="188"/>
      <c r="GY30" s="188"/>
      <c r="GZ30" s="188"/>
      <c r="HA30" s="188"/>
      <c r="HB30" s="188"/>
      <c r="HC30" s="188"/>
      <c r="HD30" s="188"/>
      <c r="HE30" s="188"/>
      <c r="HF30" s="188"/>
      <c r="HG30" s="188"/>
      <c r="HH30" s="188"/>
      <c r="HI30" s="188"/>
      <c r="HJ30" s="188"/>
      <c r="HK30" s="188"/>
      <c r="HL30" s="188"/>
      <c r="HM30" s="188"/>
      <c r="HN30" s="188"/>
      <c r="HO30" s="188"/>
      <c r="HP30" s="188"/>
      <c r="HQ30" s="188"/>
      <c r="HR30" s="188"/>
      <c r="HS30" s="188"/>
      <c r="HT30" s="188"/>
      <c r="HU30" s="188"/>
      <c r="HV30" s="188"/>
      <c r="HW30" s="188"/>
      <c r="HX30" s="188"/>
      <c r="HY30" s="188"/>
      <c r="HZ30" s="188"/>
      <c r="IA30" s="188"/>
      <c r="IB30" s="188"/>
      <c r="IC30" s="188"/>
      <c r="ID30" s="188"/>
      <c r="IE30" s="188"/>
      <c r="IF30" s="188"/>
      <c r="IG30" s="188"/>
      <c r="IH30" s="188"/>
      <c r="II30" s="188"/>
      <c r="IJ30" s="188"/>
      <c r="IK30" s="188"/>
      <c r="IL30" s="188"/>
      <c r="IM30" s="188"/>
      <c r="IN30" s="188"/>
    </row>
    <row r="31" spans="1:248" s="193" customFormat="1">
      <c r="A31" s="219" t="s">
        <v>826</v>
      </c>
      <c r="B31" s="221" t="s">
        <v>1788</v>
      </c>
      <c r="C31" s="221"/>
      <c r="D31" s="221"/>
      <c r="E31" s="349"/>
      <c r="F31" s="331"/>
      <c r="G31" s="223"/>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DZ31" s="188"/>
      <c r="EA31" s="188"/>
      <c r="EB31" s="188"/>
      <c r="EC31" s="188"/>
      <c r="ED31" s="188"/>
      <c r="EE31" s="188"/>
      <c r="EF31" s="188"/>
      <c r="EG31" s="188"/>
      <c r="EH31" s="188"/>
      <c r="EI31" s="188"/>
      <c r="EJ31" s="188"/>
      <c r="EK31" s="188"/>
      <c r="EL31" s="188"/>
      <c r="EM31" s="188"/>
      <c r="EN31" s="188"/>
      <c r="EO31" s="188"/>
      <c r="EP31" s="188"/>
      <c r="EQ31" s="188"/>
      <c r="ER31" s="188"/>
      <c r="ES31" s="188"/>
      <c r="ET31" s="188"/>
      <c r="EU31" s="188"/>
      <c r="EV31" s="188"/>
      <c r="EW31" s="188"/>
      <c r="EX31" s="188"/>
      <c r="EY31" s="188"/>
      <c r="EZ31" s="188"/>
      <c r="FA31" s="188"/>
      <c r="FB31" s="188"/>
      <c r="FC31" s="188"/>
      <c r="FD31" s="188"/>
      <c r="FE31" s="188"/>
      <c r="FF31" s="188"/>
      <c r="FG31" s="188"/>
      <c r="FH31" s="188"/>
      <c r="FI31" s="188"/>
      <c r="FJ31" s="188"/>
      <c r="FK31" s="188"/>
      <c r="FL31" s="188"/>
      <c r="FM31" s="188"/>
      <c r="FN31" s="188"/>
      <c r="FO31" s="188"/>
      <c r="FP31" s="188"/>
      <c r="FQ31" s="188"/>
      <c r="FR31" s="188"/>
      <c r="FS31" s="188"/>
      <c r="FT31" s="188"/>
      <c r="FU31" s="188"/>
      <c r="FV31" s="188"/>
      <c r="FW31" s="188"/>
      <c r="FX31" s="188"/>
      <c r="FY31" s="188"/>
      <c r="FZ31" s="188"/>
      <c r="GA31" s="188"/>
      <c r="GB31" s="188"/>
      <c r="GC31" s="188"/>
      <c r="GD31" s="188"/>
      <c r="GE31" s="188"/>
      <c r="GF31" s="188"/>
      <c r="GG31" s="188"/>
      <c r="GH31" s="188"/>
      <c r="GI31" s="188"/>
      <c r="GJ31" s="188"/>
      <c r="GK31" s="188"/>
      <c r="GL31" s="188"/>
      <c r="GM31" s="188"/>
      <c r="GN31" s="188"/>
      <c r="GO31" s="188"/>
      <c r="GP31" s="188"/>
      <c r="GQ31" s="188"/>
      <c r="GR31" s="188"/>
      <c r="GS31" s="188"/>
      <c r="GT31" s="188"/>
      <c r="GU31" s="188"/>
      <c r="GV31" s="188"/>
      <c r="GW31" s="188"/>
      <c r="GX31" s="188"/>
      <c r="GY31" s="188"/>
      <c r="GZ31" s="188"/>
      <c r="HA31" s="188"/>
      <c r="HB31" s="188"/>
      <c r="HC31" s="188"/>
      <c r="HD31" s="188"/>
      <c r="HE31" s="188"/>
      <c r="HF31" s="188"/>
      <c r="HG31" s="188"/>
      <c r="HH31" s="188"/>
      <c r="HI31" s="188"/>
      <c r="HJ31" s="188"/>
      <c r="HK31" s="188"/>
      <c r="HL31" s="188"/>
      <c r="HM31" s="188"/>
      <c r="HN31" s="188"/>
      <c r="HO31" s="188"/>
      <c r="HP31" s="188"/>
      <c r="HQ31" s="188"/>
      <c r="HR31" s="188"/>
      <c r="HS31" s="188"/>
      <c r="HT31" s="188"/>
      <c r="HU31" s="188"/>
      <c r="HV31" s="188"/>
      <c r="HW31" s="188"/>
      <c r="HX31" s="188"/>
      <c r="HY31" s="188"/>
      <c r="HZ31" s="188"/>
      <c r="IA31" s="188"/>
      <c r="IB31" s="188"/>
      <c r="IC31" s="188"/>
      <c r="ID31" s="188"/>
      <c r="IE31" s="188"/>
      <c r="IF31" s="188"/>
      <c r="IG31" s="188"/>
      <c r="IH31" s="188"/>
      <c r="II31" s="188"/>
      <c r="IJ31" s="188"/>
      <c r="IK31" s="188"/>
      <c r="IL31" s="188"/>
      <c r="IM31" s="188"/>
      <c r="IN31" s="188"/>
    </row>
    <row r="32" spans="1:248" s="193" customFormat="1" ht="33.75">
      <c r="A32" s="219" t="s">
        <v>826</v>
      </c>
      <c r="B32" s="221" t="s">
        <v>1789</v>
      </c>
      <c r="C32" s="221"/>
      <c r="D32" s="221"/>
      <c r="E32" s="349"/>
      <c r="F32" s="331"/>
      <c r="G32" s="223"/>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188"/>
      <c r="DW32" s="188"/>
      <c r="DX32" s="188"/>
      <c r="DY32" s="188"/>
      <c r="DZ32" s="188"/>
      <c r="EA32" s="188"/>
      <c r="EB32" s="188"/>
      <c r="EC32" s="188"/>
      <c r="ED32" s="188"/>
      <c r="EE32" s="188"/>
      <c r="EF32" s="188"/>
      <c r="EG32" s="188"/>
      <c r="EH32" s="188"/>
      <c r="EI32" s="188"/>
      <c r="EJ32" s="188"/>
      <c r="EK32" s="188"/>
      <c r="EL32" s="188"/>
      <c r="EM32" s="188"/>
      <c r="EN32" s="188"/>
      <c r="EO32" s="188"/>
      <c r="EP32" s="188"/>
      <c r="EQ32" s="188"/>
      <c r="ER32" s="188"/>
      <c r="ES32" s="188"/>
      <c r="ET32" s="188"/>
      <c r="EU32" s="188"/>
      <c r="EV32" s="188"/>
      <c r="EW32" s="188"/>
      <c r="EX32" s="188"/>
      <c r="EY32" s="188"/>
      <c r="EZ32" s="188"/>
      <c r="FA32" s="188"/>
      <c r="FB32" s="188"/>
      <c r="FC32" s="188"/>
      <c r="FD32" s="188"/>
      <c r="FE32" s="188"/>
      <c r="FF32" s="188"/>
      <c r="FG32" s="188"/>
      <c r="FH32" s="188"/>
      <c r="FI32" s="188"/>
      <c r="FJ32" s="188"/>
      <c r="FK32" s="188"/>
      <c r="FL32" s="188"/>
      <c r="FM32" s="188"/>
      <c r="FN32" s="188"/>
      <c r="FO32" s="188"/>
      <c r="FP32" s="188"/>
      <c r="FQ32" s="188"/>
      <c r="FR32" s="188"/>
      <c r="FS32" s="188"/>
      <c r="FT32" s="188"/>
      <c r="FU32" s="188"/>
      <c r="FV32" s="188"/>
      <c r="FW32" s="188"/>
      <c r="FX32" s="188"/>
      <c r="FY32" s="188"/>
      <c r="FZ32" s="188"/>
      <c r="GA32" s="188"/>
      <c r="GB32" s="188"/>
      <c r="GC32" s="188"/>
      <c r="GD32" s="188"/>
      <c r="GE32" s="188"/>
      <c r="GF32" s="188"/>
      <c r="GG32" s="188"/>
      <c r="GH32" s="188"/>
      <c r="GI32" s="188"/>
      <c r="GJ32" s="188"/>
      <c r="GK32" s="188"/>
      <c r="GL32" s="188"/>
      <c r="GM32" s="188"/>
      <c r="GN32" s="188"/>
      <c r="GO32" s="188"/>
      <c r="GP32" s="188"/>
      <c r="GQ32" s="188"/>
      <c r="GR32" s="188"/>
      <c r="GS32" s="188"/>
      <c r="GT32" s="188"/>
      <c r="GU32" s="188"/>
      <c r="GV32" s="188"/>
      <c r="GW32" s="188"/>
      <c r="GX32" s="188"/>
      <c r="GY32" s="188"/>
      <c r="GZ32" s="188"/>
      <c r="HA32" s="188"/>
      <c r="HB32" s="188"/>
      <c r="HC32" s="188"/>
      <c r="HD32" s="188"/>
      <c r="HE32" s="188"/>
      <c r="HF32" s="188"/>
      <c r="HG32" s="188"/>
      <c r="HH32" s="188"/>
      <c r="HI32" s="188"/>
      <c r="HJ32" s="188"/>
      <c r="HK32" s="188"/>
      <c r="HL32" s="188"/>
      <c r="HM32" s="188"/>
      <c r="HN32" s="188"/>
      <c r="HO32" s="188"/>
      <c r="HP32" s="188"/>
      <c r="HQ32" s="188"/>
      <c r="HR32" s="188"/>
      <c r="HS32" s="188"/>
      <c r="HT32" s="188"/>
      <c r="HU32" s="188"/>
      <c r="HV32" s="188"/>
      <c r="HW32" s="188"/>
      <c r="HX32" s="188"/>
      <c r="HY32" s="188"/>
      <c r="HZ32" s="188"/>
      <c r="IA32" s="188"/>
      <c r="IB32" s="188"/>
      <c r="IC32" s="188"/>
      <c r="ID32" s="188"/>
      <c r="IE32" s="188"/>
      <c r="IF32" s="188"/>
      <c r="IG32" s="188"/>
      <c r="IH32" s="188"/>
      <c r="II32" s="188"/>
      <c r="IJ32" s="188"/>
      <c r="IK32" s="188"/>
      <c r="IL32" s="188"/>
      <c r="IM32" s="188"/>
      <c r="IN32" s="188"/>
    </row>
    <row r="33" spans="1:7" s="702" customFormat="1">
      <c r="A33" s="219" t="s">
        <v>826</v>
      </c>
      <c r="B33" s="221" t="s">
        <v>1583</v>
      </c>
      <c r="C33" s="221"/>
      <c r="D33" s="221"/>
      <c r="E33" s="349"/>
      <c r="F33" s="331"/>
      <c r="G33" s="223"/>
    </row>
    <row r="34" spans="1:7" s="225" customFormat="1">
      <c r="A34" s="735"/>
      <c r="B34" s="286"/>
      <c r="C34" s="286"/>
      <c r="D34" s="286"/>
      <c r="E34" s="349"/>
      <c r="F34" s="331"/>
      <c r="G34" s="189"/>
    </row>
    <row r="35" spans="1:7" s="225" customFormat="1" ht="22.5" customHeight="1">
      <c r="A35" s="219"/>
      <c r="B35" s="221" t="s">
        <v>1790</v>
      </c>
      <c r="C35" s="221"/>
      <c r="D35" s="221"/>
      <c r="E35" s="349"/>
      <c r="F35" s="331">
        <f>SUM(F12:F34)</f>
        <v>0</v>
      </c>
      <c r="G35" s="369"/>
    </row>
    <row r="36" spans="1:7" s="702" customFormat="1" ht="33.75">
      <c r="A36" s="219"/>
      <c r="B36" s="221" t="s">
        <v>1791</v>
      </c>
      <c r="C36" s="221"/>
      <c r="D36" s="221"/>
      <c r="E36" s="349"/>
      <c r="F36" s="331"/>
      <c r="G36" s="392"/>
    </row>
    <row r="37" spans="1:7" s="702" customFormat="1" ht="33.75">
      <c r="A37" s="219"/>
      <c r="B37" s="221" t="s">
        <v>1792</v>
      </c>
      <c r="C37" s="221"/>
      <c r="D37" s="221"/>
      <c r="E37" s="349"/>
      <c r="F37" s="331"/>
      <c r="G37" s="392"/>
    </row>
    <row r="38" spans="1:7" s="193" customFormat="1" ht="22.5">
      <c r="A38" s="219"/>
      <c r="B38" s="221" t="s">
        <v>1793</v>
      </c>
      <c r="C38" s="221"/>
      <c r="D38" s="221"/>
      <c r="E38" s="349"/>
      <c r="F38" s="331"/>
      <c r="G38" s="189"/>
    </row>
    <row r="39" spans="1:7" s="231" customFormat="1" ht="22.5">
      <c r="A39" s="219"/>
      <c r="B39" s="221" t="s">
        <v>1794</v>
      </c>
      <c r="C39" s="221"/>
      <c r="D39" s="221"/>
      <c r="E39" s="349"/>
      <c r="F39" s="331"/>
      <c r="G39" s="223"/>
    </row>
    <row r="40" spans="1:7" s="231" customFormat="1">
      <c r="A40" s="219"/>
      <c r="B40" s="221"/>
      <c r="C40" s="221"/>
      <c r="D40" s="221"/>
      <c r="E40" s="349"/>
      <c r="F40" s="331"/>
      <c r="G40" s="189"/>
    </row>
    <row r="41" spans="1:7" s="231" customFormat="1" ht="22.5">
      <c r="A41" s="219"/>
      <c r="B41" s="221" t="s">
        <v>1795</v>
      </c>
      <c r="C41" s="221"/>
      <c r="D41" s="221"/>
      <c r="E41" s="349"/>
      <c r="F41" s="331"/>
      <c r="G41" s="369"/>
    </row>
    <row r="42" spans="1:7" s="231" customFormat="1" ht="22.5">
      <c r="A42" s="219"/>
      <c r="B42" s="221" t="s">
        <v>1796</v>
      </c>
      <c r="C42" s="221"/>
      <c r="D42" s="221"/>
      <c r="E42" s="349"/>
      <c r="F42" s="331"/>
      <c r="G42" s="189"/>
    </row>
    <row r="43" spans="1:7" s="225" customFormat="1">
      <c r="A43" s="830"/>
      <c r="B43" s="831"/>
      <c r="C43" s="832"/>
      <c r="D43" s="833"/>
      <c r="E43" s="349"/>
      <c r="F43" s="331"/>
      <c r="G43" s="223"/>
    </row>
    <row r="44" spans="1:7" s="272" customFormat="1" ht="90">
      <c r="A44" s="656"/>
      <c r="B44" s="314" t="s">
        <v>1797</v>
      </c>
      <c r="C44" s="400"/>
      <c r="D44" s="400"/>
      <c r="E44" s="349"/>
      <c r="F44" s="331"/>
      <c r="G44" s="223"/>
    </row>
    <row r="45" spans="1:7" ht="45">
      <c r="A45" s="656"/>
      <c r="B45" s="314" t="s">
        <v>1798</v>
      </c>
      <c r="C45" s="400"/>
      <c r="D45" s="400"/>
      <c r="G45" s="223"/>
    </row>
    <row r="46" spans="1:7" s="231" customFormat="1" ht="33.75">
      <c r="A46" s="656"/>
      <c r="B46" s="314" t="s">
        <v>1799</v>
      </c>
      <c r="C46" s="400"/>
      <c r="D46" s="400"/>
      <c r="E46" s="349"/>
      <c r="F46" s="331"/>
      <c r="G46" s="223"/>
    </row>
    <row r="47" spans="1:7" s="225" customFormat="1" ht="15.75">
      <c r="A47" s="835"/>
      <c r="B47" s="836"/>
      <c r="C47" s="837"/>
      <c r="D47" s="837"/>
      <c r="E47" s="349"/>
      <c r="F47" s="331"/>
      <c r="G47" s="189"/>
    </row>
    <row r="48" spans="1:7" s="231" customFormat="1" ht="78.75">
      <c r="A48" s="297"/>
      <c r="B48" s="288" t="s">
        <v>1800</v>
      </c>
      <c r="C48" s="298"/>
      <c r="D48" s="299"/>
      <c r="E48" s="349"/>
      <c r="F48" s="331"/>
      <c r="G48" s="189"/>
    </row>
    <row r="49" spans="1:7" s="225" customFormat="1">
      <c r="A49" s="297"/>
      <c r="B49" s="288"/>
      <c r="C49" s="298"/>
      <c r="D49" s="299"/>
      <c r="E49" s="349"/>
      <c r="F49" s="331"/>
      <c r="G49" s="189"/>
    </row>
    <row r="50" spans="1:7" s="272" customFormat="1" ht="102" customHeight="1">
      <c r="A50" s="838">
        <f>COUNT($A$1:A49)+1</f>
        <v>1</v>
      </c>
      <c r="B50" s="300" t="s">
        <v>2409</v>
      </c>
      <c r="C50" s="626"/>
      <c r="D50" s="626"/>
      <c r="E50" s="349"/>
      <c r="F50" s="331"/>
      <c r="G50" s="369"/>
    </row>
    <row r="51" spans="1:7" ht="135" customHeight="1">
      <c r="A51" s="440"/>
      <c r="B51" s="639" t="s">
        <v>2410</v>
      </c>
      <c r="C51" s="442"/>
      <c r="D51" s="443"/>
      <c r="G51" s="189"/>
    </row>
    <row r="52" spans="1:7" s="231" customFormat="1" ht="56.25">
      <c r="A52" s="440"/>
      <c r="B52" s="639" t="s">
        <v>1801</v>
      </c>
      <c r="C52" s="442"/>
      <c r="D52" s="443"/>
      <c r="E52" s="349"/>
      <c r="F52" s="331"/>
      <c r="G52" s="189"/>
    </row>
    <row r="53" spans="1:7" s="225" customFormat="1" ht="69" customHeight="1">
      <c r="A53" s="440"/>
      <c r="B53" s="639" t="s">
        <v>1802</v>
      </c>
      <c r="C53" s="442"/>
      <c r="D53" s="443"/>
      <c r="E53" s="349"/>
      <c r="F53" s="331"/>
      <c r="G53" s="189"/>
    </row>
    <row r="54" spans="1:7" s="231" customFormat="1" ht="45">
      <c r="A54" s="440"/>
      <c r="B54" s="639" t="s">
        <v>2411</v>
      </c>
      <c r="C54" s="442"/>
      <c r="D54" s="443"/>
      <c r="E54" s="349"/>
      <c r="F54" s="331"/>
      <c r="G54" s="189"/>
    </row>
    <row r="55" spans="1:7" s="225" customFormat="1" ht="66.75" customHeight="1">
      <c r="A55" s="440"/>
      <c r="B55" s="639" t="s">
        <v>1804</v>
      </c>
      <c r="C55" s="442"/>
      <c r="D55" s="443"/>
      <c r="E55" s="349"/>
      <c r="F55" s="331"/>
      <c r="G55" s="189"/>
    </row>
    <row r="56" spans="1:7" s="272" customFormat="1" ht="33.75">
      <c r="A56" s="440"/>
      <c r="B56" s="441" t="s">
        <v>1805</v>
      </c>
      <c r="C56" s="442"/>
      <c r="D56" s="443"/>
      <c r="E56" s="349"/>
      <c r="F56" s="331"/>
      <c r="G56" s="189"/>
    </row>
    <row r="57" spans="1:7" s="272" customFormat="1">
      <c r="A57" s="440"/>
      <c r="B57" s="441" t="s">
        <v>1806</v>
      </c>
      <c r="C57" s="442"/>
      <c r="D57" s="443"/>
      <c r="E57" s="349"/>
      <c r="F57" s="331"/>
      <c r="G57" s="369"/>
    </row>
    <row r="58" spans="1:7" ht="45">
      <c r="A58" s="219"/>
      <c r="B58" s="221" t="s">
        <v>2547</v>
      </c>
      <c r="C58" s="221"/>
      <c r="D58" s="221"/>
      <c r="G58" s="189"/>
    </row>
    <row r="59" spans="1:7">
      <c r="A59" s="219"/>
      <c r="B59" s="221" t="s">
        <v>1807</v>
      </c>
      <c r="C59" s="221"/>
      <c r="D59" s="221"/>
      <c r="G59" s="189"/>
    </row>
    <row r="60" spans="1:7" ht="22.5">
      <c r="A60" s="399" t="s">
        <v>1296</v>
      </c>
      <c r="B60" s="629" t="s">
        <v>1297</v>
      </c>
      <c r="C60" s="400" t="s">
        <v>5</v>
      </c>
      <c r="D60" s="400">
        <v>1</v>
      </c>
      <c r="E60" s="339"/>
      <c r="F60" s="259">
        <f>ROUND(E60*D60,2)</f>
        <v>0</v>
      </c>
      <c r="G60" s="189"/>
    </row>
    <row r="61" spans="1:7" ht="22.5">
      <c r="A61" s="399" t="s">
        <v>1298</v>
      </c>
      <c r="B61" s="629" t="s">
        <v>1299</v>
      </c>
      <c r="C61" s="400" t="s">
        <v>5</v>
      </c>
      <c r="D61" s="400">
        <v>2</v>
      </c>
      <c r="E61" s="339"/>
      <c r="F61" s="259">
        <f>ROUND(E61*D61,2)</f>
        <v>0</v>
      </c>
      <c r="G61" s="189"/>
    </row>
    <row r="62" spans="1:7" ht="22.5">
      <c r="A62" s="399" t="s">
        <v>1300</v>
      </c>
      <c r="B62" s="629" t="s">
        <v>1301</v>
      </c>
      <c r="C62" s="400" t="s">
        <v>5</v>
      </c>
      <c r="D62" s="400">
        <v>1</v>
      </c>
      <c r="E62" s="339"/>
      <c r="F62" s="259">
        <f t="shared" ref="F62:F84" si="0">ROUND(E62*D62,2)</f>
        <v>0</v>
      </c>
      <c r="G62" s="189"/>
    </row>
    <row r="63" spans="1:7" s="272" customFormat="1" ht="22.5">
      <c r="A63" s="399" t="s">
        <v>1302</v>
      </c>
      <c r="B63" s="629" t="s">
        <v>1303</v>
      </c>
      <c r="C63" s="400" t="s">
        <v>5</v>
      </c>
      <c r="D63" s="400">
        <v>1</v>
      </c>
      <c r="E63" s="339"/>
      <c r="F63" s="259">
        <f t="shared" si="0"/>
        <v>0</v>
      </c>
      <c r="G63" s="189"/>
    </row>
    <row r="64" spans="1:7" s="272" customFormat="1" ht="22.5">
      <c r="A64" s="399" t="s">
        <v>1304</v>
      </c>
      <c r="B64" s="629" t="s">
        <v>1305</v>
      </c>
      <c r="C64" s="400" t="s">
        <v>5</v>
      </c>
      <c r="D64" s="400">
        <v>2</v>
      </c>
      <c r="E64" s="339"/>
      <c r="F64" s="259">
        <f t="shared" si="0"/>
        <v>0</v>
      </c>
      <c r="G64" s="189"/>
    </row>
    <row r="65" spans="1:9" s="231" customFormat="1" ht="22.5">
      <c r="A65" s="399" t="s">
        <v>1306</v>
      </c>
      <c r="B65" s="629" t="s">
        <v>1307</v>
      </c>
      <c r="C65" s="400" t="s">
        <v>5</v>
      </c>
      <c r="D65" s="400">
        <v>2</v>
      </c>
      <c r="E65" s="339"/>
      <c r="F65" s="259">
        <f t="shared" si="0"/>
        <v>0</v>
      </c>
      <c r="G65" s="189"/>
    </row>
    <row r="66" spans="1:9" s="225" customFormat="1" ht="22.5">
      <c r="A66" s="399" t="s">
        <v>1308</v>
      </c>
      <c r="B66" s="629" t="s">
        <v>1309</v>
      </c>
      <c r="C66" s="400" t="s">
        <v>5</v>
      </c>
      <c r="D66" s="400">
        <v>1</v>
      </c>
      <c r="E66" s="339"/>
      <c r="F66" s="259">
        <f t="shared" si="0"/>
        <v>0</v>
      </c>
      <c r="G66" s="189"/>
    </row>
    <row r="67" spans="1:9" s="225" customFormat="1" ht="22.5">
      <c r="A67" s="399" t="s">
        <v>1310</v>
      </c>
      <c r="B67" s="629" t="s">
        <v>1311</v>
      </c>
      <c r="C67" s="400" t="s">
        <v>5</v>
      </c>
      <c r="D67" s="400">
        <v>1</v>
      </c>
      <c r="E67" s="339"/>
      <c r="F67" s="259">
        <f t="shared" si="0"/>
        <v>0</v>
      </c>
      <c r="G67" s="189"/>
      <c r="I67" s="188"/>
    </row>
    <row r="68" spans="1:9" s="272" customFormat="1" ht="22.5">
      <c r="A68" s="399" t="s">
        <v>1312</v>
      </c>
      <c r="B68" s="629" t="s">
        <v>1313</v>
      </c>
      <c r="C68" s="400" t="s">
        <v>5</v>
      </c>
      <c r="D68" s="400">
        <v>2</v>
      </c>
      <c r="E68" s="339"/>
      <c r="F68" s="259">
        <f t="shared" si="0"/>
        <v>0</v>
      </c>
      <c r="G68" s="369"/>
    </row>
    <row r="69" spans="1:9" s="272" customFormat="1" ht="22.5">
      <c r="A69" s="399" t="s">
        <v>1314</v>
      </c>
      <c r="B69" s="629" t="s">
        <v>1321</v>
      </c>
      <c r="C69" s="400" t="s">
        <v>5</v>
      </c>
      <c r="D69" s="400">
        <v>7</v>
      </c>
      <c r="E69" s="339"/>
      <c r="F69" s="259">
        <f t="shared" si="0"/>
        <v>0</v>
      </c>
      <c r="G69" s="189"/>
    </row>
    <row r="70" spans="1:9" s="231" customFormat="1" ht="22.5">
      <c r="A70" s="399" t="s">
        <v>1316</v>
      </c>
      <c r="B70" s="629" t="s">
        <v>1808</v>
      </c>
      <c r="C70" s="400" t="s">
        <v>5</v>
      </c>
      <c r="D70" s="400">
        <v>4</v>
      </c>
      <c r="E70" s="339"/>
      <c r="F70" s="259">
        <f t="shared" si="0"/>
        <v>0</v>
      </c>
      <c r="G70" s="189"/>
    </row>
    <row r="71" spans="1:9" s="225" customFormat="1" ht="22.5">
      <c r="A71" s="399" t="s">
        <v>1318</v>
      </c>
      <c r="B71" s="629" t="s">
        <v>1809</v>
      </c>
      <c r="C71" s="400" t="s">
        <v>5</v>
      </c>
      <c r="D71" s="400">
        <v>9</v>
      </c>
      <c r="E71" s="339"/>
      <c r="F71" s="259">
        <f t="shared" si="0"/>
        <v>0</v>
      </c>
      <c r="G71" s="189"/>
    </row>
    <row r="72" spans="1:9" s="272" customFormat="1" ht="22.5">
      <c r="A72" s="399" t="s">
        <v>1320</v>
      </c>
      <c r="B72" s="629" t="s">
        <v>1321</v>
      </c>
      <c r="C72" s="400" t="s">
        <v>5</v>
      </c>
      <c r="D72" s="400">
        <v>1</v>
      </c>
      <c r="E72" s="339"/>
      <c r="F72" s="259">
        <f t="shared" si="0"/>
        <v>0</v>
      </c>
      <c r="G72" s="189"/>
    </row>
    <row r="73" spans="1:9" s="272" customFormat="1" ht="11.25" customHeight="1">
      <c r="A73" s="399" t="s">
        <v>1322</v>
      </c>
      <c r="B73" s="629" t="s">
        <v>1323</v>
      </c>
      <c r="C73" s="400" t="s">
        <v>5</v>
      </c>
      <c r="D73" s="400">
        <v>1</v>
      </c>
      <c r="E73" s="339"/>
      <c r="F73" s="259">
        <f t="shared" si="0"/>
        <v>0</v>
      </c>
      <c r="G73" s="369"/>
    </row>
    <row r="74" spans="1:9" s="231" customFormat="1" ht="11.25" customHeight="1">
      <c r="A74" s="399" t="s">
        <v>1324</v>
      </c>
      <c r="B74" s="629" t="s">
        <v>1325</v>
      </c>
      <c r="C74" s="400" t="s">
        <v>5</v>
      </c>
      <c r="D74" s="400">
        <v>6</v>
      </c>
      <c r="E74" s="339"/>
      <c r="F74" s="259">
        <f t="shared" si="0"/>
        <v>0</v>
      </c>
      <c r="G74" s="189"/>
    </row>
    <row r="75" spans="1:9" s="225" customFormat="1" ht="22.5">
      <c r="A75" s="399" t="s">
        <v>1326</v>
      </c>
      <c r="B75" s="629" t="s">
        <v>1810</v>
      </c>
      <c r="C75" s="400" t="s">
        <v>5</v>
      </c>
      <c r="D75" s="400">
        <v>1</v>
      </c>
      <c r="E75" s="339"/>
      <c r="F75" s="259">
        <f t="shared" si="0"/>
        <v>0</v>
      </c>
      <c r="G75" s="189"/>
    </row>
    <row r="76" spans="1:9" s="225" customFormat="1" ht="22.5">
      <c r="A76" s="399" t="s">
        <v>1328</v>
      </c>
      <c r="B76" s="629" t="s">
        <v>1329</v>
      </c>
      <c r="C76" s="400" t="s">
        <v>5</v>
      </c>
      <c r="D76" s="400">
        <v>8</v>
      </c>
      <c r="E76" s="339"/>
      <c r="F76" s="259">
        <f t="shared" si="0"/>
        <v>0</v>
      </c>
      <c r="G76" s="189"/>
    </row>
    <row r="77" spans="1:9" s="225" customFormat="1" ht="22.5">
      <c r="A77" s="399" t="s">
        <v>1330</v>
      </c>
      <c r="B77" s="629" t="s">
        <v>1331</v>
      </c>
      <c r="C77" s="400" t="s">
        <v>5</v>
      </c>
      <c r="D77" s="400">
        <v>2</v>
      </c>
      <c r="E77" s="339"/>
      <c r="F77" s="259">
        <f t="shared" si="0"/>
        <v>0</v>
      </c>
      <c r="G77" s="370"/>
    </row>
    <row r="78" spans="1:9" s="225" customFormat="1" ht="22.5">
      <c r="A78" s="399" t="s">
        <v>1332</v>
      </c>
      <c r="B78" s="629" t="s">
        <v>1333</v>
      </c>
      <c r="C78" s="400" t="s">
        <v>5</v>
      </c>
      <c r="D78" s="400">
        <v>18</v>
      </c>
      <c r="E78" s="339"/>
      <c r="F78" s="259">
        <f t="shared" si="0"/>
        <v>0</v>
      </c>
      <c r="G78" s="370"/>
    </row>
    <row r="79" spans="1:9" s="225" customFormat="1" ht="22.5">
      <c r="A79" s="399" t="s">
        <v>1334</v>
      </c>
      <c r="B79" s="629" t="s">
        <v>1335</v>
      </c>
      <c r="C79" s="400" t="s">
        <v>5</v>
      </c>
      <c r="D79" s="400">
        <v>15</v>
      </c>
      <c r="E79" s="339"/>
      <c r="F79" s="259">
        <f t="shared" si="0"/>
        <v>0</v>
      </c>
      <c r="G79" s="370"/>
    </row>
    <row r="80" spans="1:9" s="225" customFormat="1" ht="22.5">
      <c r="A80" s="399" t="s">
        <v>1336</v>
      </c>
      <c r="B80" s="629" t="s">
        <v>1337</v>
      </c>
      <c r="C80" s="400" t="s">
        <v>5</v>
      </c>
      <c r="D80" s="400">
        <v>3</v>
      </c>
      <c r="E80" s="339"/>
      <c r="F80" s="259">
        <f t="shared" si="0"/>
        <v>0</v>
      </c>
      <c r="G80" s="189"/>
    </row>
    <row r="81" spans="1:7" s="272" customFormat="1" ht="11.25" customHeight="1">
      <c r="A81" s="399" t="s">
        <v>1811</v>
      </c>
      <c r="B81" s="629" t="s">
        <v>1339</v>
      </c>
      <c r="C81" s="400" t="s">
        <v>5</v>
      </c>
      <c r="D81" s="400">
        <v>1</v>
      </c>
      <c r="E81" s="339"/>
      <c r="F81" s="259">
        <f t="shared" si="0"/>
        <v>0</v>
      </c>
      <c r="G81" s="189"/>
    </row>
    <row r="82" spans="1:7" s="231" customFormat="1" ht="11.25" customHeight="1">
      <c r="A82" s="399" t="s">
        <v>1340</v>
      </c>
      <c r="B82" s="629" t="s">
        <v>1341</v>
      </c>
      <c r="C82" s="400" t="s">
        <v>5</v>
      </c>
      <c r="D82" s="400">
        <v>4</v>
      </c>
      <c r="E82" s="339"/>
      <c r="F82" s="259">
        <f t="shared" si="0"/>
        <v>0</v>
      </c>
      <c r="G82" s="189"/>
    </row>
    <row r="83" spans="1:7" s="225" customFormat="1" ht="11.25" customHeight="1">
      <c r="A83" s="399" t="s">
        <v>1342</v>
      </c>
      <c r="B83" s="629" t="s">
        <v>1812</v>
      </c>
      <c r="C83" s="400" t="s">
        <v>5</v>
      </c>
      <c r="D83" s="400">
        <v>2</v>
      </c>
      <c r="E83" s="339"/>
      <c r="F83" s="259">
        <f t="shared" si="0"/>
        <v>0</v>
      </c>
      <c r="G83" s="370"/>
    </row>
    <row r="84" spans="1:7" s="225" customFormat="1" ht="11.25" customHeight="1">
      <c r="A84" s="399" t="s">
        <v>1344</v>
      </c>
      <c r="B84" s="629" t="s">
        <v>1813</v>
      </c>
      <c r="C84" s="400" t="s">
        <v>5</v>
      </c>
      <c r="D84" s="400">
        <v>1</v>
      </c>
      <c r="E84" s="339"/>
      <c r="F84" s="259">
        <f t="shared" si="0"/>
        <v>0</v>
      </c>
      <c r="G84" s="370"/>
    </row>
    <row r="85" spans="1:7" s="225" customFormat="1" ht="11.25" customHeight="1">
      <c r="A85" s="399"/>
      <c r="B85" s="629"/>
      <c r="C85" s="400"/>
      <c r="D85" s="400"/>
      <c r="E85" s="349"/>
      <c r="F85" s="331"/>
      <c r="G85" s="189"/>
    </row>
    <row r="86" spans="1:7" s="225" customFormat="1" ht="11.25" customHeight="1">
      <c r="A86" s="399"/>
      <c r="B86" s="629"/>
      <c r="C86" s="400"/>
      <c r="D86" s="400"/>
      <c r="E86" s="349"/>
      <c r="F86" s="331"/>
      <c r="G86" s="189"/>
    </row>
    <row r="87" spans="1:7" s="272" customFormat="1" ht="11.25" customHeight="1">
      <c r="A87" s="264"/>
      <c r="B87" s="839"/>
      <c r="C87" s="266"/>
      <c r="D87" s="267"/>
      <c r="E87" s="349"/>
      <c r="F87" s="331"/>
      <c r="G87" s="189"/>
    </row>
    <row r="88" spans="1:7" s="272" customFormat="1" ht="11.25" customHeight="1">
      <c r="A88" s="264"/>
      <c r="B88" s="674"/>
      <c r="C88" s="266"/>
      <c r="D88" s="267"/>
      <c r="E88" s="349"/>
      <c r="F88" s="331"/>
      <c r="G88" s="189"/>
    </row>
    <row r="89" spans="1:7" s="231" customFormat="1" ht="15.75">
      <c r="A89" s="325" t="str">
        <f>A5</f>
        <v>B.1.</v>
      </c>
      <c r="B89" s="326" t="s">
        <v>1814</v>
      </c>
      <c r="C89" s="327"/>
      <c r="D89" s="328"/>
      <c r="E89" s="349"/>
      <c r="F89" s="331">
        <f>ROUND(SUM(F60:F84),2)</f>
        <v>0</v>
      </c>
      <c r="G89" s="189"/>
    </row>
    <row r="92" spans="1:7">
      <c r="B92" s="840"/>
      <c r="C92" s="702"/>
      <c r="D92" s="833"/>
    </row>
    <row r="93" spans="1:7">
      <c r="B93" s="621"/>
    </row>
  </sheetData>
  <sheetProtection algorithmName="SHA-512" hashValue="RSjWWbnHu0mx0MzUO8jR0ELsVeBpnxq/qJ0B/PPTtt2mbBv7x0OPj4FmRyq5djx+gM35hmviz6xZF0jzZMIgng==" saltValue="jHeHtvRtooC+w4e9G6XZFw==" spinCount="100000" sheet="1" objects="1" scenarios="1"/>
  <conditionalFormatting sqref="F22">
    <cfRule type="cellIs" dxfId="866" priority="32" stopIfTrue="1" operator="equal">
      <formula>0</formula>
    </cfRule>
  </conditionalFormatting>
  <conditionalFormatting sqref="F23">
    <cfRule type="cellIs" dxfId="865" priority="31" stopIfTrue="1" operator="equal">
      <formula>0</formula>
    </cfRule>
  </conditionalFormatting>
  <conditionalFormatting sqref="F24">
    <cfRule type="cellIs" dxfId="864" priority="30" stopIfTrue="1" operator="equal">
      <formula>0</formula>
    </cfRule>
  </conditionalFormatting>
  <conditionalFormatting sqref="F25">
    <cfRule type="cellIs" dxfId="863" priority="29" stopIfTrue="1" operator="equal">
      <formula>0</formula>
    </cfRule>
  </conditionalFormatting>
  <conditionalFormatting sqref="F30">
    <cfRule type="cellIs" dxfId="862" priority="28" stopIfTrue="1" operator="equal">
      <formula>0</formula>
    </cfRule>
  </conditionalFormatting>
  <conditionalFormatting sqref="F16">
    <cfRule type="cellIs" dxfId="861" priority="27" stopIfTrue="1" operator="equal">
      <formula>0</formula>
    </cfRule>
  </conditionalFormatting>
  <conditionalFormatting sqref="F60">
    <cfRule type="cellIs" dxfId="860" priority="26" stopIfTrue="1" operator="equal">
      <formula>0</formula>
    </cfRule>
  </conditionalFormatting>
  <conditionalFormatting sqref="F61:F84">
    <cfRule type="cellIs" dxfId="859" priority="1" stopIfTrue="1" operator="equal">
      <formula>0</formula>
    </cfRule>
  </conditionalFormatting>
  <pageMargins left="0.94488188976377963" right="0.39370078740157483" top="1.0012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02.&amp;R&amp;G</oddHeader>
    <oddFooter>&amp;R&amp;8
&amp;"Arial,Bold"&amp;A&amp;"Arial,Regular"; list &amp;P./&amp;N.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I104"/>
  <sheetViews>
    <sheetView showZeros="0" view="pageBreakPreview" zoomScale="110" zoomScaleNormal="100" zoomScaleSheetLayoutView="110" workbookViewId="0">
      <selection activeCell="A83" sqref="A83"/>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07"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183" t="s">
        <v>739</v>
      </c>
      <c r="F1" s="184" t="s">
        <v>740</v>
      </c>
      <c r="G1" s="182" t="s">
        <v>801</v>
      </c>
      <c r="I1" s="186"/>
    </row>
    <row r="2" spans="1:9" s="193" customFormat="1" ht="19.5" customHeight="1">
      <c r="A2" s="187"/>
      <c r="B2" s="188"/>
      <c r="C2" s="190"/>
      <c r="D2" s="190"/>
      <c r="E2" s="189"/>
      <c r="F2" s="191"/>
      <c r="G2" s="189"/>
    </row>
    <row r="3" spans="1:9" s="218" customFormat="1" ht="15.75">
      <c r="A3" s="353" t="s">
        <v>1141</v>
      </c>
      <c r="B3" s="543" t="s">
        <v>1494</v>
      </c>
      <c r="C3" s="490"/>
      <c r="D3" s="490"/>
      <c r="E3" s="358"/>
      <c r="F3" s="357"/>
      <c r="G3" s="358"/>
    </row>
    <row r="4" spans="1:9" s="218" customFormat="1" ht="15.75">
      <c r="A4" s="213"/>
      <c r="B4" s="214"/>
      <c r="C4" s="215"/>
      <c r="D4" s="215"/>
      <c r="E4" s="533"/>
      <c r="F4" s="360"/>
      <c r="G4" s="189"/>
    </row>
    <row r="5" spans="1:9" s="231" customFormat="1" ht="12">
      <c r="A5" s="219"/>
      <c r="B5" s="220" t="s">
        <v>743</v>
      </c>
      <c r="C5" s="221"/>
      <c r="D5" s="221"/>
      <c r="E5" s="536"/>
      <c r="F5" s="363"/>
      <c r="G5" s="225"/>
    </row>
    <row r="6" spans="1:9" s="231" customFormat="1" ht="33.75">
      <c r="A6" s="715"/>
      <c r="B6" s="288" t="s">
        <v>1495</v>
      </c>
      <c r="C6" s="228"/>
      <c r="D6" s="228"/>
      <c r="E6" s="536"/>
      <c r="F6" s="363"/>
      <c r="G6" s="364"/>
    </row>
    <row r="7" spans="1:9" s="231" customFormat="1" ht="22.5">
      <c r="A7" s="716" t="s">
        <v>826</v>
      </c>
      <c r="B7" s="221" t="s">
        <v>1496</v>
      </c>
      <c r="C7" s="400"/>
      <c r="D7" s="400"/>
      <c r="E7" s="536"/>
      <c r="F7" s="363"/>
      <c r="G7" s="367"/>
    </row>
    <row r="8" spans="1:9" s="225" customFormat="1" ht="22.5">
      <c r="A8" s="716" t="s">
        <v>826</v>
      </c>
      <c r="B8" s="221" t="s">
        <v>1497</v>
      </c>
      <c r="C8" s="400"/>
      <c r="D8" s="400"/>
      <c r="E8" s="534"/>
      <c r="G8" s="369"/>
    </row>
    <row r="9" spans="1:9" s="272" customFormat="1" ht="33.75">
      <c r="A9" s="716" t="s">
        <v>826</v>
      </c>
      <c r="B9" s="221" t="s">
        <v>2647</v>
      </c>
      <c r="C9" s="400"/>
      <c r="D9" s="400"/>
      <c r="E9" s="535"/>
      <c r="F9" s="368"/>
      <c r="G9" s="370"/>
    </row>
    <row r="10" spans="1:9" ht="33.75">
      <c r="A10" s="716"/>
      <c r="B10" s="221" t="s">
        <v>1498</v>
      </c>
      <c r="C10" s="400"/>
      <c r="D10" s="400"/>
      <c r="E10" s="539"/>
      <c r="F10" s="834"/>
      <c r="G10" s="370"/>
    </row>
    <row r="11" spans="1:9" s="231" customFormat="1" ht="12">
      <c r="A11" s="656"/>
      <c r="B11" s="221"/>
      <c r="C11" s="400"/>
      <c r="D11" s="400"/>
      <c r="E11" s="536"/>
      <c r="F11" s="363"/>
      <c r="G11" s="370"/>
    </row>
    <row r="12" spans="1:9" s="225" customFormat="1" ht="56.25">
      <c r="A12" s="656"/>
      <c r="B12" s="221" t="s">
        <v>1499</v>
      </c>
      <c r="C12" s="400"/>
      <c r="D12" s="400"/>
      <c r="E12" s="534"/>
      <c r="G12" s="241"/>
    </row>
    <row r="13" spans="1:9" s="231" customFormat="1" ht="101.25">
      <c r="A13" s="656"/>
      <c r="B13" s="221" t="s">
        <v>1500</v>
      </c>
      <c r="C13" s="400"/>
      <c r="D13" s="400"/>
      <c r="E13" s="536"/>
      <c r="F13" s="363"/>
      <c r="G13" s="189"/>
    </row>
    <row r="14" spans="1:9" s="225" customFormat="1" ht="33.75">
      <c r="A14" s="656"/>
      <c r="B14" s="221" t="s">
        <v>1501</v>
      </c>
      <c r="C14" s="400"/>
      <c r="D14" s="400"/>
      <c r="E14" s="534"/>
      <c r="G14" s="369"/>
    </row>
    <row r="15" spans="1:9" s="272" customFormat="1" ht="11.25">
      <c r="A15" s="656"/>
      <c r="B15" s="221"/>
      <c r="C15" s="400"/>
      <c r="D15" s="400"/>
      <c r="E15" s="535"/>
      <c r="F15" s="368"/>
      <c r="G15" s="223"/>
    </row>
    <row r="16" spans="1:9">
      <c r="A16" s="656"/>
      <c r="B16" s="314" t="s">
        <v>869</v>
      </c>
      <c r="C16" s="400"/>
      <c r="D16" s="400"/>
      <c r="E16" s="539"/>
      <c r="F16" s="834"/>
      <c r="G16" s="189"/>
    </row>
    <row r="17" spans="1:7" s="231" customFormat="1" ht="33.75">
      <c r="A17" s="656"/>
      <c r="B17" s="221" t="s">
        <v>1502</v>
      </c>
      <c r="C17" s="400"/>
      <c r="D17" s="400"/>
      <c r="E17" s="536"/>
      <c r="F17" s="363"/>
      <c r="G17" s="189"/>
    </row>
    <row r="18" spans="1:7" s="225" customFormat="1" ht="12">
      <c r="A18" s="716" t="s">
        <v>826</v>
      </c>
      <c r="B18" s="221" t="s">
        <v>1503</v>
      </c>
      <c r="C18" s="400"/>
      <c r="D18" s="400"/>
      <c r="E18" s="534"/>
      <c r="G18" s="369"/>
    </row>
    <row r="19" spans="1:7" s="231" customFormat="1" ht="33.75">
      <c r="A19" s="716" t="s">
        <v>826</v>
      </c>
      <c r="B19" s="221" t="s">
        <v>1504</v>
      </c>
      <c r="C19" s="400"/>
      <c r="D19" s="400"/>
      <c r="E19" s="536"/>
      <c r="F19" s="363"/>
      <c r="G19" s="223"/>
    </row>
    <row r="20" spans="1:7" s="225" customFormat="1" ht="22.5">
      <c r="A20" s="716" t="s">
        <v>826</v>
      </c>
      <c r="B20" s="221" t="s">
        <v>1505</v>
      </c>
      <c r="C20" s="400"/>
      <c r="D20" s="400"/>
      <c r="E20" s="534"/>
      <c r="G20" s="223"/>
    </row>
    <row r="21" spans="1:7" s="272" customFormat="1" ht="22.5">
      <c r="A21" s="716" t="s">
        <v>826</v>
      </c>
      <c r="B21" s="221" t="s">
        <v>1506</v>
      </c>
      <c r="C21" s="400"/>
      <c r="D21" s="400"/>
      <c r="E21" s="535"/>
      <c r="F21" s="368"/>
      <c r="G21" s="223"/>
    </row>
    <row r="22" spans="1:7" s="272" customFormat="1" ht="11.25">
      <c r="A22" s="716" t="s">
        <v>826</v>
      </c>
      <c r="B22" s="221" t="s">
        <v>1507</v>
      </c>
      <c r="C22" s="400"/>
      <c r="D22" s="400"/>
      <c r="E22" s="535"/>
      <c r="F22" s="368"/>
      <c r="G22" s="189"/>
    </row>
    <row r="23" spans="1:7" ht="22.5">
      <c r="A23" s="716" t="s">
        <v>826</v>
      </c>
      <c r="B23" s="221" t="s">
        <v>1508</v>
      </c>
      <c r="C23" s="400"/>
      <c r="D23" s="400"/>
      <c r="E23" s="539"/>
      <c r="F23" s="834"/>
      <c r="G23" s="370"/>
    </row>
    <row r="24" spans="1:7" ht="22.5">
      <c r="A24" s="716" t="s">
        <v>826</v>
      </c>
      <c r="B24" s="221" t="s">
        <v>1509</v>
      </c>
      <c r="C24" s="400"/>
      <c r="D24" s="400"/>
      <c r="E24" s="539"/>
      <c r="F24" s="834"/>
      <c r="G24" s="189"/>
    </row>
    <row r="25" spans="1:7">
      <c r="A25" s="716" t="s">
        <v>826</v>
      </c>
      <c r="B25" s="221" t="s">
        <v>928</v>
      </c>
      <c r="C25" s="400"/>
      <c r="D25" s="400"/>
      <c r="E25" s="539"/>
      <c r="F25" s="834"/>
      <c r="G25" s="189"/>
    </row>
    <row r="26" spans="1:7">
      <c r="A26" s="716" t="s">
        <v>826</v>
      </c>
      <c r="B26" s="221" t="s">
        <v>1510</v>
      </c>
      <c r="C26" s="400"/>
      <c r="D26" s="400"/>
      <c r="E26" s="539"/>
      <c r="F26" s="834"/>
      <c r="G26" s="189"/>
    </row>
    <row r="27" spans="1:7" s="272" customFormat="1" ht="22.5">
      <c r="A27" s="716" t="s">
        <v>826</v>
      </c>
      <c r="B27" s="221" t="s">
        <v>1511</v>
      </c>
      <c r="C27" s="400"/>
      <c r="D27" s="400"/>
      <c r="E27" s="535"/>
      <c r="F27" s="368"/>
      <c r="G27" s="385"/>
    </row>
    <row r="28" spans="1:7" s="272" customFormat="1" ht="12">
      <c r="A28" s="718"/>
      <c r="B28" s="719"/>
      <c r="C28" s="719"/>
      <c r="D28" s="719"/>
      <c r="E28" s="535"/>
      <c r="F28" s="368"/>
      <c r="G28" s="369"/>
    </row>
    <row r="29" spans="1:7" s="231" customFormat="1" ht="12">
      <c r="A29" s="718"/>
      <c r="B29" s="719"/>
      <c r="C29" s="719"/>
      <c r="D29" s="719"/>
      <c r="E29" s="536"/>
      <c r="F29" s="363"/>
      <c r="G29" s="223"/>
    </row>
    <row r="30" spans="1:7" s="225" customFormat="1" ht="11.25">
      <c r="A30" s="219"/>
      <c r="B30" s="220" t="s">
        <v>1815</v>
      </c>
      <c r="C30" s="220"/>
      <c r="D30" s="220"/>
      <c r="E30" s="534"/>
      <c r="G30" s="223"/>
    </row>
    <row r="31" spans="1:7" s="225" customFormat="1" ht="11.25">
      <c r="A31" s="201"/>
      <c r="B31" s="202"/>
      <c r="C31" s="204"/>
      <c r="D31" s="204"/>
      <c r="E31" s="534"/>
      <c r="G31" s="223"/>
    </row>
    <row r="32" spans="1:7" s="272" customFormat="1" ht="25.5">
      <c r="A32" s="737">
        <f>COUNT($A$1:A31)+1</f>
        <v>1</v>
      </c>
      <c r="B32" s="247" t="s">
        <v>1816</v>
      </c>
      <c r="C32" s="626"/>
      <c r="D32" s="626"/>
      <c r="E32" s="535"/>
      <c r="F32" s="368"/>
      <c r="G32" s="223"/>
    </row>
    <row r="33" spans="1:7" s="272" customFormat="1" ht="45">
      <c r="A33" s="219"/>
      <c r="B33" s="221" t="s">
        <v>1817</v>
      </c>
      <c r="C33" s="221"/>
      <c r="D33" s="221"/>
      <c r="E33" s="535"/>
      <c r="F33" s="368"/>
      <c r="G33" s="223"/>
    </row>
    <row r="34" spans="1:7" s="231" customFormat="1" ht="33.75">
      <c r="A34" s="219"/>
      <c r="B34" s="221" t="s">
        <v>1818</v>
      </c>
      <c r="C34" s="221"/>
      <c r="D34" s="221"/>
      <c r="E34" s="536"/>
      <c r="F34" s="363"/>
      <c r="G34" s="189"/>
    </row>
    <row r="35" spans="1:7" s="225" customFormat="1" ht="22.5">
      <c r="A35" s="219"/>
      <c r="B35" s="221" t="s">
        <v>1819</v>
      </c>
      <c r="C35" s="221"/>
      <c r="D35" s="221"/>
      <c r="E35" s="534"/>
      <c r="G35" s="369"/>
    </row>
    <row r="36" spans="1:7" s="272" customFormat="1" ht="12">
      <c r="A36" s="440"/>
      <c r="B36" s="441" t="s">
        <v>1820</v>
      </c>
      <c r="C36" s="442"/>
      <c r="D36" s="443"/>
      <c r="E36" s="535"/>
      <c r="F36" s="368" t="str">
        <f>IF(OR(OR(E36=0,E36=""),OR(D36=0,D36="")),"",D36*E36)</f>
        <v/>
      </c>
      <c r="G36" s="392"/>
    </row>
    <row r="37" spans="1:7" s="272" customFormat="1" ht="15">
      <c r="A37" s="292"/>
      <c r="B37" s="461" t="s">
        <v>1821</v>
      </c>
      <c r="C37" s="222" t="s">
        <v>783</v>
      </c>
      <c r="D37" s="271">
        <v>525</v>
      </c>
      <c r="E37" s="339"/>
      <c r="F37" s="259">
        <f>ROUND(E37*D37,2)</f>
        <v>0</v>
      </c>
      <c r="G37" s="392"/>
    </row>
    <row r="38" spans="1:7" s="231" customFormat="1" ht="12">
      <c r="A38" s="292"/>
      <c r="B38" s="221"/>
      <c r="C38" s="222"/>
      <c r="D38" s="271"/>
      <c r="E38" s="536"/>
      <c r="F38" s="363"/>
      <c r="G38" s="189"/>
    </row>
    <row r="39" spans="1:7" s="225" customFormat="1" ht="25.5">
      <c r="A39" s="737">
        <f>COUNT($A$1:A38)+1</f>
        <v>2</v>
      </c>
      <c r="B39" s="247" t="s">
        <v>1822</v>
      </c>
      <c r="C39" s="228"/>
      <c r="D39" s="228"/>
      <c r="E39" s="534"/>
      <c r="G39" s="223"/>
    </row>
    <row r="40" spans="1:7" s="225" customFormat="1" ht="45">
      <c r="A40" s="721"/>
      <c r="B40" s="221" t="s">
        <v>1823</v>
      </c>
      <c r="C40" s="228"/>
      <c r="D40" s="228"/>
      <c r="E40" s="534"/>
      <c r="G40" s="189"/>
    </row>
    <row r="41" spans="1:7" s="225" customFormat="1" ht="22.5">
      <c r="A41" s="721" t="s">
        <v>826</v>
      </c>
      <c r="B41" s="221" t="s">
        <v>2331</v>
      </c>
      <c r="C41" s="228"/>
      <c r="D41" s="228"/>
      <c r="E41" s="534"/>
      <c r="G41" s="369"/>
    </row>
    <row r="42" spans="1:7" s="225" customFormat="1" ht="12">
      <c r="A42" s="721" t="s">
        <v>826</v>
      </c>
      <c r="B42" s="221" t="s">
        <v>1513</v>
      </c>
      <c r="C42" s="228"/>
      <c r="D42" s="228"/>
      <c r="E42" s="534"/>
      <c r="G42" s="189"/>
    </row>
    <row r="43" spans="1:7" s="225" customFormat="1" ht="22.5">
      <c r="A43" s="721" t="s">
        <v>826</v>
      </c>
      <c r="B43" s="221" t="s">
        <v>2332</v>
      </c>
      <c r="C43" s="228"/>
      <c r="D43" s="228"/>
      <c r="E43" s="534"/>
      <c r="G43" s="223"/>
    </row>
    <row r="44" spans="1:7" s="225" customFormat="1" ht="12">
      <c r="A44" s="721" t="s">
        <v>826</v>
      </c>
      <c r="B44" s="221" t="s">
        <v>1514</v>
      </c>
      <c r="C44" s="228"/>
      <c r="D44" s="228"/>
      <c r="E44" s="535"/>
      <c r="F44" s="368"/>
      <c r="G44" s="223"/>
    </row>
    <row r="45" spans="1:7" s="272" customFormat="1" ht="36.950000000000003" customHeight="1">
      <c r="A45" s="440"/>
      <c r="B45" s="441" t="s">
        <v>1515</v>
      </c>
      <c r="C45" s="442"/>
      <c r="D45" s="443"/>
      <c r="E45" s="535"/>
      <c r="F45" s="368"/>
      <c r="G45" s="223"/>
    </row>
    <row r="46" spans="1:7" s="231" customFormat="1" ht="12">
      <c r="A46" s="721"/>
      <c r="B46" s="221" t="s">
        <v>1121</v>
      </c>
      <c r="C46" s="228"/>
      <c r="D46" s="228"/>
      <c r="E46" s="536"/>
      <c r="F46" s="363"/>
      <c r="G46" s="223"/>
    </row>
    <row r="47" spans="1:7" s="225" customFormat="1" ht="22.5">
      <c r="A47" s="219"/>
      <c r="B47" s="221" t="s">
        <v>1122</v>
      </c>
      <c r="C47" s="221"/>
      <c r="D47" s="221"/>
      <c r="E47" s="534"/>
      <c r="G47" s="189"/>
    </row>
    <row r="48" spans="1:7" s="225" customFormat="1" ht="15">
      <c r="A48" s="292"/>
      <c r="B48" s="293"/>
      <c r="C48" s="222" t="s">
        <v>290</v>
      </c>
      <c r="D48" s="271">
        <v>146.75</v>
      </c>
      <c r="E48" s="339"/>
      <c r="F48" s="259">
        <f>ROUND(E48*D48,2)</f>
        <v>0</v>
      </c>
      <c r="G48" s="189"/>
    </row>
    <row r="49" spans="1:7" s="225" customFormat="1" ht="11.25">
      <c r="A49" s="292"/>
      <c r="B49" s="221"/>
      <c r="C49" s="222"/>
      <c r="D49" s="271"/>
      <c r="E49" s="534"/>
      <c r="G49" s="189"/>
    </row>
    <row r="50" spans="1:7" s="225" customFormat="1">
      <c r="A50" s="737">
        <f>COUNT($A$1:A49)+1</f>
        <v>3</v>
      </c>
      <c r="B50" s="247" t="s">
        <v>1824</v>
      </c>
      <c r="C50" s="228"/>
      <c r="D50" s="228"/>
      <c r="E50" s="534"/>
      <c r="G50" s="369"/>
    </row>
    <row r="51" spans="1:7" s="272" customFormat="1" ht="33.75">
      <c r="A51" s="219"/>
      <c r="B51" s="221" t="s">
        <v>1825</v>
      </c>
      <c r="C51" s="221"/>
      <c r="D51" s="221"/>
      <c r="E51" s="535"/>
      <c r="F51" s="368"/>
      <c r="G51" s="189"/>
    </row>
    <row r="52" spans="1:7" s="272" customFormat="1" ht="56.25">
      <c r="A52" s="219"/>
      <c r="B52" s="221" t="s">
        <v>2415</v>
      </c>
      <c r="C52" s="221"/>
      <c r="D52" s="221"/>
      <c r="E52" s="535"/>
      <c r="F52" s="368"/>
      <c r="G52" s="189"/>
    </row>
    <row r="53" spans="1:7" s="231" customFormat="1" ht="22.5">
      <c r="A53" s="219"/>
      <c r="B53" s="221" t="s">
        <v>1819</v>
      </c>
      <c r="C53" s="221"/>
      <c r="D53" s="221"/>
      <c r="E53" s="536"/>
      <c r="F53" s="363"/>
      <c r="G53" s="189"/>
    </row>
    <row r="54" spans="1:7" s="225" customFormat="1" ht="11.25">
      <c r="A54" s="219"/>
      <c r="B54" s="221" t="s">
        <v>838</v>
      </c>
      <c r="C54" s="221"/>
      <c r="D54" s="221"/>
      <c r="E54" s="534"/>
      <c r="G54" s="189"/>
    </row>
    <row r="55" spans="1:7" s="225" customFormat="1" ht="22.5">
      <c r="A55" s="292"/>
      <c r="B55" s="461" t="s">
        <v>1826</v>
      </c>
      <c r="C55" s="222" t="s">
        <v>783</v>
      </c>
      <c r="D55" s="271">
        <v>525</v>
      </c>
      <c r="E55" s="339"/>
      <c r="F55" s="259">
        <f>E55*D55</f>
        <v>0</v>
      </c>
      <c r="G55" s="189"/>
    </row>
    <row r="56" spans="1:7" s="225" customFormat="1" ht="11.25">
      <c r="A56" s="292"/>
      <c r="B56" s="221"/>
      <c r="C56" s="222"/>
      <c r="D56" s="271"/>
      <c r="E56" s="534"/>
      <c r="G56" s="189"/>
    </row>
    <row r="57" spans="1:7" s="272" customFormat="1">
      <c r="A57" s="737">
        <f>COUNT($A$1:A56)+1</f>
        <v>4</v>
      </c>
      <c r="B57" s="247" t="s">
        <v>1827</v>
      </c>
      <c r="C57" s="228"/>
      <c r="D57" s="228"/>
      <c r="E57" s="535"/>
      <c r="F57" s="368"/>
      <c r="G57" s="369"/>
    </row>
    <row r="58" spans="1:7" s="272" customFormat="1" ht="22.5">
      <c r="A58" s="219"/>
      <c r="B58" s="221" t="s">
        <v>1828</v>
      </c>
      <c r="C58" s="221"/>
      <c r="D58" s="221"/>
      <c r="E58" s="535"/>
      <c r="F58" s="368"/>
      <c r="G58" s="189"/>
    </row>
    <row r="59" spans="1:7" s="231" customFormat="1" ht="22.5">
      <c r="A59" s="219"/>
      <c r="B59" s="221" t="s">
        <v>1819</v>
      </c>
      <c r="C59" s="221"/>
      <c r="D59" s="221"/>
      <c r="E59" s="536"/>
      <c r="F59" s="363"/>
      <c r="G59" s="189"/>
    </row>
    <row r="60" spans="1:7" s="225" customFormat="1" ht="11.25">
      <c r="A60" s="219"/>
      <c r="B60" s="441" t="s">
        <v>1820</v>
      </c>
      <c r="C60" s="221"/>
      <c r="D60" s="221"/>
      <c r="E60" s="534"/>
      <c r="G60" s="189"/>
    </row>
    <row r="61" spans="1:7" s="225" customFormat="1" ht="15">
      <c r="A61" s="292"/>
      <c r="B61" s="293"/>
      <c r="C61" s="222" t="s">
        <v>783</v>
      </c>
      <c r="D61" s="271">
        <v>525</v>
      </c>
      <c r="E61" s="339"/>
      <c r="F61" s="259">
        <f>ROUND(E61*D61,2)</f>
        <v>0</v>
      </c>
      <c r="G61" s="189"/>
    </row>
    <row r="62" spans="1:7" s="225" customFormat="1" ht="11.25">
      <c r="A62" s="292"/>
      <c r="B62" s="221"/>
      <c r="C62" s="222"/>
      <c r="D62" s="271"/>
      <c r="E62" s="534"/>
      <c r="G62" s="189"/>
    </row>
    <row r="63" spans="1:7" s="272" customFormat="1" ht="25.5">
      <c r="A63" s="737">
        <f>COUNT($A$1:A62)+1</f>
        <v>5</v>
      </c>
      <c r="B63" s="247" t="s">
        <v>1829</v>
      </c>
      <c r="C63" s="228"/>
      <c r="D63" s="228"/>
      <c r="E63" s="535"/>
      <c r="F63" s="368"/>
      <c r="G63" s="189"/>
    </row>
    <row r="64" spans="1:7" s="272" customFormat="1" ht="36" customHeight="1">
      <c r="A64" s="219"/>
      <c r="B64" s="221" t="s">
        <v>2412</v>
      </c>
      <c r="C64" s="221"/>
      <c r="D64" s="221"/>
      <c r="E64" s="535"/>
      <c r="F64" s="368"/>
      <c r="G64" s="189"/>
    </row>
    <row r="65" spans="1:8" s="231" customFormat="1" ht="101.25">
      <c r="A65" s="219"/>
      <c r="B65" s="221" t="s">
        <v>2416</v>
      </c>
      <c r="C65" s="221"/>
      <c r="D65" s="221"/>
      <c r="E65" s="536"/>
      <c r="F65" s="363"/>
      <c r="G65" s="189"/>
    </row>
    <row r="66" spans="1:8" s="225" customFormat="1" ht="31.35" customHeight="1">
      <c r="A66" s="219"/>
      <c r="B66" s="221" t="s">
        <v>1819</v>
      </c>
      <c r="C66" s="221"/>
      <c r="D66" s="221"/>
      <c r="E66" s="534"/>
      <c r="G66" s="189"/>
    </row>
    <row r="67" spans="1:8" s="225" customFormat="1" ht="12">
      <c r="A67" s="219"/>
      <c r="B67" s="221" t="s">
        <v>838</v>
      </c>
      <c r="C67" s="221"/>
      <c r="D67" s="221"/>
      <c r="E67" s="534"/>
      <c r="G67" s="369"/>
    </row>
    <row r="68" spans="1:8" s="225" customFormat="1" ht="11.25">
      <c r="A68" s="292"/>
      <c r="B68" s="293" t="s">
        <v>2588</v>
      </c>
      <c r="C68" s="222" t="s">
        <v>783</v>
      </c>
      <c r="D68" s="271">
        <v>525</v>
      </c>
      <c r="E68" s="339">
        <v>1</v>
      </c>
      <c r="F68" s="259">
        <f>ROUND(E68*D68,2)</f>
        <v>525</v>
      </c>
      <c r="G68" s="189"/>
    </row>
    <row r="69" spans="1:8" s="272" customFormat="1" ht="11.25" customHeight="1">
      <c r="A69" s="292"/>
      <c r="B69" s="293"/>
      <c r="C69" s="222"/>
      <c r="D69" s="271"/>
      <c r="E69" s="535"/>
      <c r="F69" s="368"/>
      <c r="G69" s="189"/>
    </row>
    <row r="70" spans="1:8" s="272" customFormat="1" ht="11.25">
      <c r="A70" s="718"/>
      <c r="B70" s="719"/>
      <c r="C70" s="719"/>
      <c r="D70" s="719"/>
      <c r="E70" s="535"/>
      <c r="F70" s="368"/>
      <c r="G70" s="189"/>
    </row>
    <row r="71" spans="1:8" s="272" customFormat="1" ht="11.25" customHeight="1">
      <c r="A71" s="219"/>
      <c r="B71" s="220" t="s">
        <v>1830</v>
      </c>
      <c r="C71" s="220"/>
      <c r="D71" s="220"/>
      <c r="E71" s="535"/>
      <c r="F71" s="368"/>
      <c r="G71" s="189"/>
      <c r="H71" s="711"/>
    </row>
    <row r="72" spans="1:8" s="272" customFormat="1" ht="11.25" customHeight="1">
      <c r="A72" s="201"/>
      <c r="B72" s="202"/>
      <c r="C72" s="204"/>
      <c r="D72" s="204"/>
      <c r="E72" s="535"/>
      <c r="F72" s="368"/>
      <c r="G72" s="369"/>
      <c r="H72" s="841"/>
    </row>
    <row r="73" spans="1:8" ht="25.5">
      <c r="A73" s="737">
        <f>COUNT($A$1:A72)+1</f>
        <v>6</v>
      </c>
      <c r="B73" s="247" t="s">
        <v>2551</v>
      </c>
      <c r="C73" s="648"/>
      <c r="D73" s="648"/>
      <c r="E73" s="744"/>
      <c r="G73" s="189"/>
    </row>
    <row r="74" spans="1:8" ht="11.25" customHeight="1">
      <c r="A74" s="219"/>
      <c r="B74" s="221" t="s">
        <v>1832</v>
      </c>
      <c r="C74" s="221"/>
      <c r="D74" s="221"/>
      <c r="E74" s="744"/>
      <c r="G74" s="189"/>
    </row>
    <row r="75" spans="1:8" s="218" customFormat="1" ht="56.25">
      <c r="A75" s="219"/>
      <c r="B75" s="221" t="s">
        <v>2548</v>
      </c>
      <c r="C75" s="221"/>
      <c r="D75" s="221"/>
      <c r="E75" s="533"/>
      <c r="F75" s="660"/>
      <c r="G75" s="189"/>
    </row>
    <row r="76" spans="1:8" ht="22.5">
      <c r="A76" s="219"/>
      <c r="B76" s="221" t="s">
        <v>1819</v>
      </c>
      <c r="C76" s="221"/>
      <c r="D76" s="221"/>
      <c r="E76" s="349"/>
      <c r="G76" s="370"/>
    </row>
    <row r="77" spans="1:8" ht="22.5">
      <c r="A77" s="219"/>
      <c r="B77" s="221" t="s">
        <v>1833</v>
      </c>
      <c r="C77" s="221"/>
      <c r="D77" s="221"/>
      <c r="E77" s="349"/>
      <c r="G77" s="370"/>
    </row>
    <row r="78" spans="1:8">
      <c r="A78" s="219"/>
      <c r="B78" s="221" t="s">
        <v>838</v>
      </c>
      <c r="C78" s="221"/>
      <c r="D78" s="221"/>
      <c r="E78" s="349"/>
      <c r="G78" s="370"/>
    </row>
    <row r="79" spans="1:8" ht="22.5">
      <c r="A79" s="292"/>
      <c r="B79" s="461" t="s">
        <v>2417</v>
      </c>
      <c r="C79" s="222" t="s">
        <v>783</v>
      </c>
      <c r="D79" s="271">
        <v>860</v>
      </c>
      <c r="E79" s="339"/>
      <c r="F79" s="259">
        <f>ROUND(E79*D79,2)</f>
        <v>0</v>
      </c>
      <c r="G79" s="189"/>
    </row>
    <row r="80" spans="1:8">
      <c r="A80" s="292"/>
      <c r="B80" s="316"/>
      <c r="C80" s="222"/>
      <c r="D80" s="271"/>
      <c r="E80" s="349"/>
      <c r="G80" s="189"/>
    </row>
    <row r="81" spans="1:7">
      <c r="A81" s="292"/>
      <c r="B81" s="316"/>
      <c r="C81" s="222"/>
      <c r="D81" s="271"/>
      <c r="E81" s="349"/>
      <c r="G81" s="189"/>
    </row>
    <row r="82" spans="1:7">
      <c r="A82" s="323"/>
      <c r="B82" s="324"/>
      <c r="C82" s="299"/>
      <c r="D82" s="299"/>
      <c r="E82" s="349"/>
      <c r="G82" s="370"/>
    </row>
    <row r="83" spans="1:7">
      <c r="A83" s="323"/>
      <c r="B83" s="324"/>
      <c r="C83" s="299"/>
      <c r="D83" s="299"/>
      <c r="E83" s="349"/>
      <c r="G83" s="370"/>
    </row>
    <row r="84" spans="1:7" ht="15.75">
      <c r="A84" s="325" t="str">
        <f>A3</f>
        <v>B.2.</v>
      </c>
      <c r="B84" s="326" t="s">
        <v>1530</v>
      </c>
      <c r="C84" s="327"/>
      <c r="D84" s="328"/>
      <c r="F84" s="331">
        <f>ROUND(SUM(F5:F83),2)</f>
        <v>525</v>
      </c>
      <c r="G84" s="189"/>
    </row>
    <row r="85" spans="1:7">
      <c r="A85" s="292"/>
      <c r="B85" s="293"/>
      <c r="C85" s="222"/>
      <c r="D85" s="271"/>
      <c r="G85" s="189"/>
    </row>
    <row r="86" spans="1:7">
      <c r="G86" s="189"/>
    </row>
    <row r="87" spans="1:7">
      <c r="G87" s="370"/>
    </row>
    <row r="88" spans="1:7">
      <c r="G88" s="370"/>
    </row>
    <row r="89" spans="1:7">
      <c r="G89" s="189"/>
    </row>
    <row r="90" spans="1:7">
      <c r="G90" s="189"/>
    </row>
    <row r="91" spans="1:7">
      <c r="G91" s="189"/>
    </row>
    <row r="92" spans="1:7">
      <c r="G92" s="189"/>
    </row>
    <row r="93" spans="1:7">
      <c r="G93" s="321"/>
    </row>
    <row r="94" spans="1:7">
      <c r="G94" s="401"/>
    </row>
    <row r="95" spans="1:7" ht="15">
      <c r="G95" s="742"/>
    </row>
    <row r="104" spans="7:7">
      <c r="G104" s="392"/>
    </row>
  </sheetData>
  <sheetProtection algorithmName="SHA-512" hashValue="/jn46am9t12jbsA6rgNWX5UzjyOKubJgvd1JMMfSGM5vMk9ymT/Ha93ag1cFxZ6OAnn4nKWwz55TpQjYQPcieQ==" saltValue="xvpG6XJz/F8p9hlFVnajZA==" spinCount="100000" sheet="1" objects="1" scenarios="1"/>
  <conditionalFormatting sqref="F55">
    <cfRule type="cellIs" dxfId="858" priority="7" stopIfTrue="1" operator="equal">
      <formula>0</formula>
    </cfRule>
  </conditionalFormatting>
  <conditionalFormatting sqref="F37">
    <cfRule type="cellIs" dxfId="857" priority="5" stopIfTrue="1" operator="equal">
      <formula>0</formula>
    </cfRule>
  </conditionalFormatting>
  <conditionalFormatting sqref="F48">
    <cfRule type="cellIs" dxfId="856" priority="4" stopIfTrue="1" operator="equal">
      <formula>0</formula>
    </cfRule>
  </conditionalFormatting>
  <conditionalFormatting sqref="F61">
    <cfRule type="cellIs" dxfId="855" priority="3" stopIfTrue="1" operator="equal">
      <formula>0</formula>
    </cfRule>
  </conditionalFormatting>
  <conditionalFormatting sqref="F68">
    <cfRule type="cellIs" dxfId="854" priority="2" stopIfTrue="1" operator="equal">
      <formula>0</formula>
    </cfRule>
  </conditionalFormatting>
  <conditionalFormatting sqref="F79">
    <cfRule type="cellIs" dxfId="853" priority="1" stopIfTrue="1" operator="equal">
      <formula>0</formula>
    </cfRule>
  </conditionalFormatting>
  <pageMargins left="0.94488188976377963" right="0.39370078740157483" top="0.93374999999999997"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02.&amp;R&amp;G</oddHeader>
    <oddFooter>&amp;R&amp;8
&amp;"Arial,Bold"&amp;A&amp;"Arial,Regular"; list &amp;P./&amp;N.</oddFooter>
  </headerFooter>
  <rowBreaks count="2" manualBreakCount="2">
    <brk id="38" max="16383" man="1"/>
    <brk id="70" max="1638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K74"/>
  <sheetViews>
    <sheetView showZeros="0" view="pageBreakPreview" zoomScale="110" zoomScaleNormal="100" zoomScaleSheetLayoutView="110" workbookViewId="0">
      <selection activeCell="A42" sqref="A42"/>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1142</v>
      </c>
      <c r="B3" s="543" t="s">
        <v>1030</v>
      </c>
      <c r="C3" s="490"/>
      <c r="D3" s="490"/>
      <c r="E3" s="532"/>
      <c r="F3" s="357"/>
      <c r="G3" s="358"/>
    </row>
    <row r="4" spans="1:9" s="218" customFormat="1" ht="15.75">
      <c r="A4" s="213"/>
      <c r="B4" s="214"/>
      <c r="C4" s="215"/>
      <c r="D4" s="215"/>
      <c r="E4" s="533"/>
      <c r="F4" s="360"/>
      <c r="G4" s="189"/>
    </row>
    <row r="5" spans="1:9" s="231" customFormat="1" ht="12">
      <c r="A5" s="219"/>
      <c r="B5" s="220" t="s">
        <v>743</v>
      </c>
      <c r="C5" s="221"/>
      <c r="D5" s="221"/>
      <c r="E5" s="536"/>
      <c r="F5" s="363"/>
      <c r="G5" s="225"/>
    </row>
    <row r="6" spans="1:9" s="231" customFormat="1" ht="56.25">
      <c r="A6" s="613"/>
      <c r="B6" s="615" t="s">
        <v>1031</v>
      </c>
      <c r="C6" s="614"/>
      <c r="D6" s="204"/>
      <c r="E6" s="536"/>
      <c r="F6" s="363"/>
      <c r="G6" s="364"/>
    </row>
    <row r="7" spans="1:9" s="231" customFormat="1" ht="22.5">
      <c r="A7" s="613"/>
      <c r="B7" s="615" t="s">
        <v>1032</v>
      </c>
      <c r="C7" s="614"/>
      <c r="D7" s="204"/>
      <c r="E7" s="536"/>
      <c r="F7" s="363"/>
      <c r="G7" s="367"/>
    </row>
    <row r="8" spans="1:9" s="225" customFormat="1" ht="24" customHeight="1">
      <c r="A8" s="613"/>
      <c r="B8" s="615" t="s">
        <v>1033</v>
      </c>
      <c r="C8" s="614"/>
      <c r="D8" s="204"/>
      <c r="E8" s="534"/>
      <c r="G8" s="369"/>
    </row>
    <row r="9" spans="1:9" s="272" customFormat="1" ht="11.25">
      <c r="A9" s="494"/>
      <c r="B9" s="314"/>
      <c r="C9" s="400"/>
      <c r="D9" s="400"/>
      <c r="E9" s="535"/>
      <c r="F9" s="368" t="str">
        <f>IF(OR(OR(E9=0,E9=""),OR(D9=0,D9="")),"",D9*E9)</f>
        <v/>
      </c>
      <c r="G9" s="370"/>
    </row>
    <row r="10" spans="1:9" ht="35.1" customHeight="1">
      <c r="A10" s="616"/>
      <c r="B10" s="615" t="s">
        <v>971</v>
      </c>
      <c r="C10" s="499"/>
      <c r="D10" s="204"/>
      <c r="E10" s="535"/>
      <c r="F10" s="368"/>
      <c r="G10" s="370"/>
    </row>
    <row r="11" spans="1:9" s="231" customFormat="1" ht="12">
      <c r="A11" s="494"/>
      <c r="B11" s="314"/>
      <c r="C11" s="400"/>
      <c r="D11" s="400"/>
      <c r="E11" s="535"/>
      <c r="F11" s="368"/>
      <c r="G11" s="370"/>
    </row>
    <row r="12" spans="1:9" s="225" customFormat="1">
      <c r="A12" s="494"/>
      <c r="B12" s="314" t="s">
        <v>869</v>
      </c>
      <c r="C12" s="400"/>
      <c r="D12" s="400"/>
      <c r="E12" s="744"/>
      <c r="F12" s="331"/>
      <c r="G12" s="241"/>
    </row>
    <row r="13" spans="1:9" s="231" customFormat="1">
      <c r="A13" s="494"/>
      <c r="B13" s="314" t="s">
        <v>1034</v>
      </c>
      <c r="C13" s="400"/>
      <c r="D13" s="400"/>
      <c r="E13" s="744"/>
      <c r="F13" s="331"/>
      <c r="G13" s="189"/>
    </row>
    <row r="14" spans="1:9" s="225" customFormat="1" ht="22.5">
      <c r="A14" s="617" t="s">
        <v>826</v>
      </c>
      <c r="B14" s="615" t="s">
        <v>973</v>
      </c>
      <c r="C14" s="286"/>
      <c r="D14" s="286"/>
      <c r="E14" s="533"/>
      <c r="F14" s="660" t="str">
        <f>IF(SUM(F1:F13)&gt;0,SUM(F1:F13),"")</f>
        <v/>
      </c>
      <c r="G14" s="369"/>
    </row>
    <row r="15" spans="1:9" s="272" customFormat="1">
      <c r="A15" s="617" t="s">
        <v>826</v>
      </c>
      <c r="B15" s="615" t="s">
        <v>1035</v>
      </c>
      <c r="C15" s="286"/>
      <c r="D15" s="286"/>
      <c r="E15" s="349"/>
      <c r="F15" s="331"/>
      <c r="G15" s="223"/>
    </row>
    <row r="16" spans="1:9">
      <c r="A16" s="617" t="s">
        <v>826</v>
      </c>
      <c r="B16" s="615" t="s">
        <v>974</v>
      </c>
      <c r="C16" s="286"/>
      <c r="D16" s="286"/>
      <c r="G16" s="189"/>
    </row>
    <row r="17" spans="1:7" s="231" customFormat="1" ht="22.5">
      <c r="A17" s="617" t="s">
        <v>826</v>
      </c>
      <c r="B17" s="615" t="s">
        <v>975</v>
      </c>
      <c r="C17" s="286"/>
      <c r="D17" s="286"/>
      <c r="E17" s="349"/>
      <c r="F17" s="331"/>
      <c r="G17" s="189"/>
    </row>
    <row r="18" spans="1:7" s="225" customFormat="1">
      <c r="A18" s="617" t="s">
        <v>826</v>
      </c>
      <c r="B18" s="615" t="s">
        <v>976</v>
      </c>
      <c r="C18" s="286"/>
      <c r="D18" s="286"/>
      <c r="E18" s="349"/>
      <c r="F18" s="331"/>
      <c r="G18" s="369"/>
    </row>
    <row r="19" spans="1:7" s="231" customFormat="1" ht="22.5">
      <c r="A19" s="617" t="s">
        <v>826</v>
      </c>
      <c r="B19" s="615" t="s">
        <v>977</v>
      </c>
      <c r="C19" s="286"/>
      <c r="D19" s="286"/>
      <c r="E19" s="349"/>
      <c r="F19" s="331"/>
      <c r="G19" s="223"/>
    </row>
    <row r="20" spans="1:7" s="225" customFormat="1">
      <c r="A20" s="617" t="s">
        <v>826</v>
      </c>
      <c r="B20" s="615" t="s">
        <v>978</v>
      </c>
      <c r="C20" s="286"/>
      <c r="D20" s="286"/>
      <c r="E20" s="349"/>
      <c r="F20" s="331"/>
      <c r="G20" s="223"/>
    </row>
    <row r="21" spans="1:7" s="272" customFormat="1">
      <c r="A21" s="617" t="s">
        <v>826</v>
      </c>
      <c r="B21" s="615" t="s">
        <v>979</v>
      </c>
      <c r="C21" s="286"/>
      <c r="D21" s="286"/>
      <c r="E21" s="349"/>
      <c r="F21" s="331"/>
      <c r="G21" s="223"/>
    </row>
    <row r="22" spans="1:7" s="272" customFormat="1">
      <c r="A22" s="617" t="s">
        <v>826</v>
      </c>
      <c r="B22" s="615" t="s">
        <v>1036</v>
      </c>
      <c r="C22" s="286"/>
      <c r="D22" s="286"/>
      <c r="E22" s="349"/>
      <c r="F22" s="331"/>
      <c r="G22" s="189"/>
    </row>
    <row r="23" spans="1:7" ht="22.5">
      <c r="A23" s="617" t="s">
        <v>826</v>
      </c>
      <c r="B23" s="615" t="s">
        <v>980</v>
      </c>
      <c r="C23" s="286"/>
      <c r="D23" s="286"/>
      <c r="G23" s="370"/>
    </row>
    <row r="24" spans="1:7" ht="22.5">
      <c r="A24" s="617" t="s">
        <v>826</v>
      </c>
      <c r="B24" s="615" t="s">
        <v>1037</v>
      </c>
      <c r="C24" s="286"/>
      <c r="D24" s="286"/>
      <c r="G24" s="189"/>
    </row>
    <row r="25" spans="1:7" ht="22.5">
      <c r="A25" s="617" t="s">
        <v>826</v>
      </c>
      <c r="B25" s="615" t="s">
        <v>981</v>
      </c>
      <c r="C25" s="286"/>
      <c r="D25" s="286"/>
      <c r="G25" s="189"/>
    </row>
    <row r="26" spans="1:7" ht="33.75">
      <c r="A26" s="617" t="s">
        <v>826</v>
      </c>
      <c r="B26" s="615" t="s">
        <v>982</v>
      </c>
      <c r="C26" s="286"/>
      <c r="D26" s="286"/>
      <c r="G26" s="189"/>
    </row>
    <row r="27" spans="1:7" s="272" customFormat="1" ht="22.5">
      <c r="A27" s="617" t="s">
        <v>826</v>
      </c>
      <c r="B27" s="615" t="s">
        <v>983</v>
      </c>
      <c r="C27" s="286"/>
      <c r="D27" s="286"/>
      <c r="E27" s="349"/>
      <c r="F27" s="331"/>
      <c r="G27" s="385"/>
    </row>
    <row r="28" spans="1:7" s="272" customFormat="1" ht="11.25" customHeight="1">
      <c r="A28" s="617"/>
      <c r="B28" s="615"/>
      <c r="C28" s="286"/>
      <c r="D28" s="286"/>
      <c r="E28" s="349"/>
      <c r="F28" s="331"/>
      <c r="G28" s="369"/>
    </row>
    <row r="29" spans="1:7" s="231" customFormat="1" ht="36.950000000000003" customHeight="1">
      <c r="A29" s="617"/>
      <c r="B29" s="615" t="s">
        <v>984</v>
      </c>
      <c r="C29" s="286"/>
      <c r="D29" s="286"/>
      <c r="E29" s="349"/>
      <c r="F29" s="331"/>
      <c r="G29" s="223"/>
    </row>
    <row r="30" spans="1:7" s="225" customFormat="1" ht="11.25" customHeight="1">
      <c r="A30" s="622"/>
      <c r="B30" s="623"/>
      <c r="C30" s="624"/>
      <c r="D30" s="267"/>
      <c r="E30" s="349"/>
      <c r="F30" s="331"/>
      <c r="G30" s="223"/>
    </row>
    <row r="31" spans="1:7" s="225" customFormat="1" ht="11.25" customHeight="1">
      <c r="A31" s="622"/>
      <c r="B31" s="623"/>
      <c r="C31" s="624"/>
      <c r="D31" s="267"/>
      <c r="E31" s="349"/>
      <c r="F31" s="331"/>
      <c r="G31" s="223"/>
    </row>
    <row r="32" spans="1:7" s="272" customFormat="1" ht="25.5">
      <c r="A32" s="1542">
        <f>COUNT($A$1:A31)+1</f>
        <v>1</v>
      </c>
      <c r="B32" s="247" t="s">
        <v>1874</v>
      </c>
      <c r="C32" s="648"/>
      <c r="D32" s="648"/>
      <c r="E32" s="349"/>
      <c r="F32" s="331"/>
      <c r="G32" s="223"/>
    </row>
    <row r="33" spans="1:11" s="272" customFormat="1" ht="45">
      <c r="A33" s="643"/>
      <c r="B33" s="644" t="s">
        <v>1875</v>
      </c>
      <c r="C33" s="644"/>
      <c r="D33" s="400"/>
      <c r="E33" s="349"/>
      <c r="F33" s="331"/>
      <c r="G33" s="223"/>
    </row>
    <row r="34" spans="1:11" s="231" customFormat="1" ht="33.75">
      <c r="A34" s="643"/>
      <c r="B34" s="644" t="s">
        <v>1876</v>
      </c>
      <c r="C34" s="644"/>
      <c r="D34" s="400"/>
      <c r="E34" s="349"/>
      <c r="F34" s="331"/>
      <c r="G34" s="189"/>
    </row>
    <row r="35" spans="1:11" s="225" customFormat="1" ht="11.25" customHeight="1">
      <c r="A35" s="643"/>
      <c r="B35" s="644" t="s">
        <v>1467</v>
      </c>
      <c r="C35" s="644"/>
      <c r="D35" s="400"/>
      <c r="E35" s="349"/>
      <c r="F35" s="331"/>
      <c r="G35" s="369"/>
    </row>
    <row r="36" spans="1:11" s="272" customFormat="1" ht="11.25" customHeight="1">
      <c r="A36" s="643"/>
      <c r="B36" s="644" t="s">
        <v>838</v>
      </c>
      <c r="C36" s="644"/>
      <c r="D36" s="400"/>
      <c r="E36" s="349"/>
      <c r="F36" s="331"/>
      <c r="G36" s="392"/>
    </row>
    <row r="37" spans="1:11" s="272" customFormat="1" ht="11.25" customHeight="1">
      <c r="A37" s="292" t="s">
        <v>757</v>
      </c>
      <c r="B37" s="646" t="s">
        <v>1474</v>
      </c>
      <c r="C37" s="203" t="s">
        <v>290</v>
      </c>
      <c r="D37" s="271">
        <v>634</v>
      </c>
      <c r="E37" s="339"/>
      <c r="F37" s="259">
        <f>ROUND(E37*D37,2)</f>
        <v>0</v>
      </c>
      <c r="G37" s="392"/>
    </row>
    <row r="38" spans="1:11" s="231" customFormat="1" ht="11.25" customHeight="1">
      <c r="A38" s="292" t="s">
        <v>759</v>
      </c>
      <c r="B38" s="646" t="s">
        <v>1475</v>
      </c>
      <c r="C38" s="203" t="s">
        <v>290</v>
      </c>
      <c r="D38" s="271">
        <v>450</v>
      </c>
      <c r="E38" s="339"/>
      <c r="F38" s="259">
        <f>ROUND(E38*D38,2)</f>
        <v>0</v>
      </c>
      <c r="G38" s="189"/>
    </row>
    <row r="39" spans="1:11" s="231" customFormat="1" ht="11.25" customHeight="1">
      <c r="A39" s="264"/>
      <c r="B39" s="839"/>
      <c r="C39" s="266"/>
      <c r="D39" s="267"/>
      <c r="E39" s="349"/>
      <c r="F39" s="331"/>
      <c r="G39" s="223"/>
    </row>
    <row r="40" spans="1:11" s="231" customFormat="1" ht="11.25" customHeight="1">
      <c r="A40" s="264"/>
      <c r="B40" s="839"/>
      <c r="C40" s="266"/>
      <c r="D40" s="267"/>
      <c r="E40" s="349"/>
      <c r="F40" s="331"/>
      <c r="G40" s="223"/>
    </row>
    <row r="41" spans="1:11" s="225" customFormat="1" ht="11.25" customHeight="1">
      <c r="A41" s="264"/>
      <c r="B41" s="674"/>
      <c r="C41" s="266"/>
      <c r="D41" s="267"/>
      <c r="E41" s="349"/>
      <c r="F41" s="331"/>
      <c r="G41" s="189"/>
    </row>
    <row r="42" spans="1:11" s="225" customFormat="1" ht="11.25" customHeight="1">
      <c r="A42" s="264"/>
      <c r="B42" s="674"/>
      <c r="C42" s="266"/>
      <c r="D42" s="267"/>
      <c r="E42" s="349"/>
      <c r="F42" s="331"/>
      <c r="G42" s="189"/>
    </row>
    <row r="43" spans="1:11" s="225" customFormat="1" ht="15.75">
      <c r="A43" s="325" t="str">
        <f>A3</f>
        <v>B.3.</v>
      </c>
      <c r="B43" s="326" t="s">
        <v>1063</v>
      </c>
      <c r="C43" s="327"/>
      <c r="D43" s="328"/>
      <c r="E43" s="349"/>
      <c r="F43" s="331">
        <f>ROUND(SUM(F37:F42),2)</f>
        <v>0</v>
      </c>
      <c r="G43" s="189"/>
    </row>
    <row r="44" spans="1:11">
      <c r="G44" s="189"/>
    </row>
    <row r="45" spans="1:11">
      <c r="B45" s="872"/>
      <c r="C45" s="872"/>
      <c r="D45" s="1543"/>
      <c r="E45" s="842"/>
      <c r="F45" s="528"/>
      <c r="G45" s="1544"/>
      <c r="H45" s="872"/>
      <c r="I45" s="872"/>
      <c r="J45" s="872"/>
      <c r="K45" s="872"/>
    </row>
    <row r="46" spans="1:11">
      <c r="B46" s="872"/>
      <c r="C46" s="872"/>
      <c r="D46" s="1543"/>
      <c r="E46" s="842"/>
      <c r="F46" s="528"/>
      <c r="G46" s="1544"/>
      <c r="H46" s="872"/>
      <c r="I46" s="872"/>
      <c r="J46" s="872"/>
      <c r="K46" s="872"/>
    </row>
    <row r="47" spans="1:11">
      <c r="B47" s="872"/>
      <c r="C47" s="872"/>
      <c r="D47" s="1543"/>
      <c r="E47" s="842"/>
      <c r="F47" s="528"/>
      <c r="G47" s="580"/>
      <c r="H47" s="872"/>
      <c r="I47" s="872"/>
      <c r="J47" s="872"/>
      <c r="K47" s="872"/>
    </row>
    <row r="48" spans="1:11">
      <c r="B48" s="872"/>
      <c r="C48" s="872"/>
      <c r="D48" s="1543"/>
      <c r="E48" s="842"/>
      <c r="F48" s="528"/>
      <c r="G48" s="580"/>
      <c r="H48" s="872"/>
      <c r="I48" s="872"/>
      <c r="J48" s="872"/>
      <c r="K48" s="872"/>
    </row>
    <row r="49" spans="2:11">
      <c r="B49" s="872"/>
      <c r="C49" s="872"/>
      <c r="D49" s="1543"/>
      <c r="E49" s="842"/>
      <c r="F49" s="528"/>
      <c r="G49" s="580"/>
      <c r="H49" s="872"/>
      <c r="I49" s="872"/>
      <c r="J49" s="872"/>
      <c r="K49" s="872"/>
    </row>
    <row r="50" spans="2:11">
      <c r="B50" s="872"/>
      <c r="C50" s="872"/>
      <c r="D50" s="1543"/>
      <c r="E50" s="842"/>
      <c r="F50" s="528"/>
      <c r="G50" s="580"/>
      <c r="H50" s="872"/>
      <c r="I50" s="872"/>
      <c r="J50" s="872"/>
      <c r="K50" s="872"/>
    </row>
    <row r="51" spans="2:11">
      <c r="B51" s="872"/>
      <c r="C51" s="872"/>
      <c r="D51" s="1543"/>
      <c r="E51" s="842"/>
      <c r="F51" s="528"/>
      <c r="G51" s="582"/>
      <c r="H51" s="872"/>
      <c r="I51" s="872"/>
      <c r="J51" s="872"/>
      <c r="K51" s="872"/>
    </row>
    <row r="52" spans="2:11">
      <c r="B52" s="872"/>
      <c r="C52" s="872"/>
      <c r="D52" s="1543"/>
      <c r="E52" s="842"/>
      <c r="F52" s="528"/>
      <c r="G52" s="529"/>
      <c r="H52" s="872"/>
      <c r="I52" s="872"/>
      <c r="J52" s="872"/>
      <c r="K52" s="872"/>
    </row>
    <row r="53" spans="2:11" ht="15">
      <c r="B53" s="872"/>
      <c r="C53" s="872"/>
      <c r="D53" s="1543"/>
      <c r="E53" s="842"/>
      <c r="F53" s="528"/>
      <c r="G53" s="402"/>
      <c r="H53" s="872"/>
      <c r="I53" s="872"/>
      <c r="J53" s="872"/>
      <c r="K53" s="872"/>
    </row>
    <row r="54" spans="2:11">
      <c r="B54" s="872"/>
      <c r="C54" s="872"/>
      <c r="D54" s="1543"/>
      <c r="E54" s="842"/>
      <c r="F54" s="528"/>
      <c r="G54" s="530"/>
      <c r="H54" s="872"/>
      <c r="I54" s="872"/>
      <c r="J54" s="872"/>
      <c r="K54" s="872"/>
    </row>
    <row r="55" spans="2:11">
      <c r="B55" s="872"/>
      <c r="C55" s="872"/>
      <c r="D55" s="1543"/>
      <c r="E55" s="842"/>
      <c r="F55" s="528"/>
      <c r="G55" s="530"/>
      <c r="H55" s="872"/>
      <c r="I55" s="872"/>
      <c r="J55" s="872"/>
      <c r="K55" s="872"/>
    </row>
    <row r="56" spans="2:11">
      <c r="B56" s="872"/>
      <c r="C56" s="872"/>
      <c r="D56" s="1543"/>
      <c r="E56" s="842"/>
      <c r="F56" s="528"/>
      <c r="G56" s="530"/>
      <c r="H56" s="872"/>
      <c r="I56" s="872"/>
      <c r="J56" s="872"/>
      <c r="K56" s="872"/>
    </row>
    <row r="57" spans="2:11">
      <c r="B57" s="872"/>
      <c r="C57" s="872"/>
      <c r="D57" s="1543"/>
      <c r="E57" s="842"/>
      <c r="F57" s="528"/>
      <c r="G57" s="530"/>
      <c r="H57" s="872"/>
      <c r="I57" s="872"/>
      <c r="J57" s="872"/>
      <c r="K57" s="872"/>
    </row>
    <row r="58" spans="2:11">
      <c r="B58" s="872"/>
      <c r="C58" s="872"/>
      <c r="D58" s="1543"/>
      <c r="E58" s="842"/>
      <c r="F58" s="528"/>
      <c r="G58" s="530"/>
      <c r="H58" s="872"/>
      <c r="I58" s="872"/>
      <c r="J58" s="872"/>
      <c r="K58" s="872"/>
    </row>
    <row r="59" spans="2:11">
      <c r="B59" s="872"/>
      <c r="C59" s="872"/>
      <c r="D59" s="1543"/>
      <c r="E59" s="842"/>
      <c r="F59" s="528"/>
      <c r="G59" s="530"/>
      <c r="H59" s="872"/>
      <c r="I59" s="872"/>
      <c r="J59" s="872"/>
      <c r="K59" s="872"/>
    </row>
    <row r="60" spans="2:11">
      <c r="B60" s="872"/>
      <c r="C60" s="872"/>
      <c r="D60" s="1543"/>
      <c r="E60" s="842"/>
      <c r="F60" s="528"/>
      <c r="G60" s="530"/>
      <c r="H60" s="872"/>
      <c r="I60" s="872"/>
      <c r="J60" s="872"/>
      <c r="K60" s="872"/>
    </row>
    <row r="61" spans="2:11">
      <c r="B61" s="872"/>
      <c r="C61" s="872"/>
      <c r="D61" s="1543"/>
      <c r="E61" s="842"/>
      <c r="F61" s="528"/>
      <c r="G61" s="530"/>
      <c r="H61" s="872"/>
      <c r="I61" s="872"/>
      <c r="J61" s="872"/>
      <c r="K61" s="872"/>
    </row>
    <row r="62" spans="2:11">
      <c r="B62" s="872"/>
      <c r="C62" s="872"/>
      <c r="D62" s="1543"/>
      <c r="E62" s="842"/>
      <c r="F62" s="528"/>
      <c r="G62" s="1545"/>
      <c r="H62" s="872"/>
      <c r="I62" s="872"/>
      <c r="J62" s="872"/>
      <c r="K62" s="872"/>
    </row>
    <row r="63" spans="2:11">
      <c r="B63" s="872"/>
      <c r="C63" s="872"/>
      <c r="D63" s="1543"/>
      <c r="E63" s="842"/>
      <c r="F63" s="528"/>
      <c r="G63" s="530"/>
      <c r="H63" s="872"/>
      <c r="I63" s="872"/>
      <c r="J63" s="872"/>
      <c r="K63" s="872"/>
    </row>
    <row r="64" spans="2:11">
      <c r="B64" s="872"/>
      <c r="C64" s="872"/>
      <c r="D64" s="1543"/>
      <c r="E64" s="842"/>
      <c r="F64" s="528"/>
      <c r="G64" s="530"/>
      <c r="H64" s="872"/>
      <c r="I64" s="872"/>
      <c r="J64" s="872"/>
      <c r="K64" s="872"/>
    </row>
    <row r="65" spans="2:11">
      <c r="B65" s="872"/>
      <c r="C65" s="872"/>
      <c r="D65" s="1543"/>
      <c r="E65" s="842"/>
      <c r="F65" s="528"/>
      <c r="G65" s="530"/>
      <c r="H65" s="872"/>
      <c r="I65" s="872"/>
      <c r="J65" s="872"/>
      <c r="K65" s="872"/>
    </row>
    <row r="66" spans="2:11">
      <c r="B66" s="872"/>
      <c r="C66" s="872"/>
      <c r="D66" s="1543"/>
      <c r="E66" s="842"/>
      <c r="F66" s="528"/>
      <c r="G66" s="530"/>
      <c r="H66" s="872"/>
      <c r="I66" s="872"/>
      <c r="J66" s="872"/>
      <c r="K66" s="872"/>
    </row>
    <row r="67" spans="2:11">
      <c r="B67" s="872"/>
      <c r="C67" s="872"/>
      <c r="D67" s="1543"/>
      <c r="E67" s="842"/>
      <c r="F67" s="528"/>
      <c r="G67" s="530"/>
      <c r="H67" s="872"/>
      <c r="I67" s="872"/>
      <c r="J67" s="872"/>
      <c r="K67" s="872"/>
    </row>
    <row r="68" spans="2:11">
      <c r="B68" s="872"/>
      <c r="C68" s="872"/>
      <c r="D68" s="1543"/>
      <c r="E68" s="842"/>
      <c r="F68" s="528"/>
      <c r="G68" s="530"/>
      <c r="H68" s="872"/>
      <c r="I68" s="872"/>
      <c r="J68" s="872"/>
      <c r="K68" s="872"/>
    </row>
    <row r="69" spans="2:11">
      <c r="B69" s="872"/>
      <c r="C69" s="872"/>
      <c r="D69" s="1543"/>
      <c r="E69" s="842"/>
      <c r="F69" s="528"/>
      <c r="G69" s="530"/>
      <c r="H69" s="872"/>
      <c r="I69" s="872"/>
      <c r="J69" s="872"/>
      <c r="K69" s="872"/>
    </row>
    <row r="70" spans="2:11">
      <c r="B70" s="872"/>
      <c r="C70" s="872"/>
      <c r="D70" s="1543"/>
      <c r="E70" s="842"/>
      <c r="F70" s="528"/>
      <c r="G70" s="530"/>
      <c r="H70" s="872"/>
      <c r="I70" s="872"/>
      <c r="J70" s="872"/>
      <c r="K70" s="872"/>
    </row>
    <row r="71" spans="2:11">
      <c r="B71" s="872"/>
      <c r="C71" s="872"/>
      <c r="D71" s="1543"/>
      <c r="E71" s="842"/>
      <c r="F71" s="528"/>
      <c r="G71" s="530"/>
      <c r="H71" s="872"/>
      <c r="I71" s="872"/>
      <c r="J71" s="872"/>
      <c r="K71" s="872"/>
    </row>
    <row r="72" spans="2:11">
      <c r="B72" s="872"/>
      <c r="C72" s="872"/>
      <c r="D72" s="1543"/>
      <c r="E72" s="842"/>
      <c r="F72" s="528"/>
      <c r="G72" s="530"/>
      <c r="H72" s="872"/>
      <c r="I72" s="872"/>
      <c r="J72" s="872"/>
      <c r="K72" s="872"/>
    </row>
    <row r="73" spans="2:11">
      <c r="B73" s="872"/>
      <c r="C73" s="872"/>
      <c r="D73" s="1543"/>
      <c r="E73" s="842"/>
      <c r="F73" s="528"/>
      <c r="G73" s="530"/>
      <c r="H73" s="872"/>
      <c r="I73" s="872"/>
      <c r="J73" s="872"/>
      <c r="K73" s="872"/>
    </row>
    <row r="74" spans="2:11">
      <c r="B74" s="872"/>
      <c r="C74" s="872"/>
      <c r="D74" s="1543"/>
      <c r="E74" s="842"/>
      <c r="F74" s="528"/>
      <c r="G74" s="530"/>
      <c r="H74" s="872"/>
      <c r="I74" s="872"/>
      <c r="J74" s="872"/>
      <c r="K74" s="872"/>
    </row>
  </sheetData>
  <sheetProtection algorithmName="SHA-512" hashValue="SQuqyEiF5+kHUVQwa+bCmqLGbmmq7vl0xHhYmWjdidn1An2fjs6K/HAYREgDyblgjN/c38SD0umMcMWC8KfiLA==" saltValue="uvLJkH+27ArymnHe/zlVQg==" spinCount="100000" sheet="1" objects="1" scenarios="1"/>
  <conditionalFormatting sqref="F42">
    <cfRule type="cellIs" dxfId="852" priority="5" stopIfTrue="1" operator="equal">
      <formula>0</formula>
    </cfRule>
  </conditionalFormatting>
  <conditionalFormatting sqref="F37">
    <cfRule type="cellIs" dxfId="851" priority="3" stopIfTrue="1" operator="equal">
      <formula>0</formula>
    </cfRule>
  </conditionalFormatting>
  <conditionalFormatting sqref="F38">
    <cfRule type="cellIs" dxfId="850" priority="1" stopIfTrue="1" operator="equal">
      <formula>0</formula>
    </cfRule>
  </conditionalFormatting>
  <pageMargins left="0.94488188976377963" right="0.39370078740157483" top="0.93374999999999997"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02.&amp;R&amp;G</oddHeader>
    <oddFooter>&amp;R&amp;8
&amp;"Arial,Bold"&amp;A&amp;"Arial,Regular"; list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I75"/>
  <sheetViews>
    <sheetView view="pageBreakPreview" zoomScale="114" zoomScaleNormal="85" zoomScaleSheetLayoutView="114" workbookViewId="0">
      <selection activeCell="G5" sqref="G5"/>
    </sheetView>
  </sheetViews>
  <sheetFormatPr defaultColWidth="9.140625" defaultRowHeight="15"/>
  <cols>
    <col min="1" max="1" width="8" style="1553" customWidth="1"/>
    <col min="2" max="2" width="47.7109375" style="1567" customWidth="1"/>
    <col min="3" max="3" width="13" style="1555" customWidth="1"/>
    <col min="4" max="4" width="9.7109375" style="1555" customWidth="1"/>
    <col min="5" max="5" width="12" style="1556" customWidth="1"/>
    <col min="6" max="6" width="35.7109375" style="1557" customWidth="1"/>
    <col min="7" max="7" width="5.7109375" style="1557" customWidth="1"/>
    <col min="8" max="9" width="9.140625" style="1557"/>
    <col min="10" max="16384" width="9.140625" style="1556"/>
  </cols>
  <sheetData>
    <row r="2" spans="1:4">
      <c r="B2" s="1554" t="s">
        <v>2518</v>
      </c>
    </row>
    <row r="4" spans="1:4" s="1559" customFormat="1" ht="60" customHeight="1">
      <c r="A4" s="1558"/>
      <c r="B4" s="1649" t="s">
        <v>239</v>
      </c>
      <c r="C4" s="1649"/>
      <c r="D4" s="1649"/>
    </row>
    <row r="5" spans="1:4" s="1559" customFormat="1" ht="114.95" customHeight="1">
      <c r="A5" s="1558"/>
      <c r="B5" s="1649" t="s">
        <v>240</v>
      </c>
      <c r="C5" s="1649"/>
      <c r="D5" s="1649"/>
    </row>
    <row r="6" spans="1:4" s="1559" customFormat="1" ht="39.950000000000003" customHeight="1">
      <c r="A6" s="1558"/>
      <c r="B6" s="1648" t="s">
        <v>2705</v>
      </c>
      <c r="C6" s="1648"/>
      <c r="D6" s="1648"/>
    </row>
    <row r="7" spans="1:4" s="1559" customFormat="1" ht="96.95" customHeight="1">
      <c r="A7" s="1558"/>
      <c r="B7" s="1648" t="s">
        <v>2706</v>
      </c>
      <c r="C7" s="1648"/>
      <c r="D7" s="1648"/>
    </row>
    <row r="8" spans="1:4" s="1559" customFormat="1" ht="75" customHeight="1">
      <c r="A8" s="1558"/>
      <c r="B8" s="1649" t="s">
        <v>241</v>
      </c>
      <c r="C8" s="1649"/>
      <c r="D8" s="1649"/>
    </row>
    <row r="9" spans="1:4" s="1559" customFormat="1" ht="83.1" customHeight="1">
      <c r="A9" s="1558"/>
      <c r="B9" s="1649" t="s">
        <v>250</v>
      </c>
      <c r="C9" s="1649"/>
      <c r="D9" s="1649"/>
    </row>
    <row r="10" spans="1:4" s="1559" customFormat="1" ht="84" customHeight="1">
      <c r="A10" s="1558"/>
      <c r="B10" s="1648" t="s">
        <v>242</v>
      </c>
      <c r="C10" s="1648"/>
      <c r="D10" s="1648"/>
    </row>
    <row r="11" spans="1:4" s="1559" customFormat="1" ht="96" customHeight="1">
      <c r="A11" s="1558"/>
      <c r="B11" s="1648" t="s">
        <v>2707</v>
      </c>
      <c r="C11" s="1648"/>
      <c r="D11" s="1648"/>
    </row>
    <row r="12" spans="1:4" s="1559" customFormat="1" ht="69" customHeight="1">
      <c r="A12" s="1558"/>
      <c r="B12" s="1649" t="s">
        <v>243</v>
      </c>
      <c r="C12" s="1649"/>
      <c r="D12" s="1649"/>
    </row>
    <row r="13" spans="1:4" s="1559" customFormat="1" ht="48.6" customHeight="1">
      <c r="A13" s="1558"/>
      <c r="B13" s="1648" t="s">
        <v>2708</v>
      </c>
      <c r="C13" s="1648"/>
      <c r="D13" s="1648"/>
    </row>
    <row r="14" spans="1:4" s="1559" customFormat="1" ht="117" customHeight="1">
      <c r="A14" s="1558"/>
      <c r="B14" s="1649" t="s">
        <v>244</v>
      </c>
      <c r="C14" s="1649"/>
      <c r="D14" s="1649"/>
    </row>
    <row r="15" spans="1:4" s="1559" customFormat="1" ht="200.1" customHeight="1">
      <c r="A15" s="1558"/>
      <c r="B15" s="1648" t="s">
        <v>2709</v>
      </c>
      <c r="C15" s="1648"/>
      <c r="D15" s="1648"/>
    </row>
    <row r="16" spans="1:4" s="1559" customFormat="1" ht="84" customHeight="1">
      <c r="A16" s="1558"/>
      <c r="B16" s="1648" t="s">
        <v>2710</v>
      </c>
      <c r="C16" s="1648"/>
      <c r="D16" s="1648"/>
    </row>
    <row r="17" spans="1:4" s="1559" customFormat="1" ht="408.95" customHeight="1">
      <c r="A17" s="1558"/>
      <c r="B17" s="1649" t="s">
        <v>245</v>
      </c>
      <c r="C17" s="1649"/>
      <c r="D17" s="1649"/>
    </row>
    <row r="18" spans="1:4" s="1559" customFormat="1" ht="281.10000000000002" customHeight="1">
      <c r="A18" s="1558"/>
      <c r="B18" s="1649" t="s">
        <v>246</v>
      </c>
      <c r="C18" s="1649"/>
      <c r="D18" s="1649"/>
    </row>
    <row r="19" spans="1:4" s="1559" customFormat="1" ht="408.95" customHeight="1">
      <c r="A19" s="1558"/>
      <c r="B19" s="1649" t="s">
        <v>247</v>
      </c>
      <c r="C19" s="1649"/>
      <c r="D19" s="1649"/>
    </row>
    <row r="20" spans="1:4" s="1559" customFormat="1" ht="116.1" customHeight="1">
      <c r="A20" s="1558"/>
      <c r="B20" s="1649" t="s">
        <v>248</v>
      </c>
      <c r="C20" s="1649"/>
      <c r="D20" s="1649"/>
    </row>
    <row r="21" spans="1:4" s="1559" customFormat="1" ht="168.95" customHeight="1">
      <c r="A21" s="1558"/>
      <c r="B21" s="1648" t="s">
        <v>249</v>
      </c>
      <c r="C21" s="1648"/>
      <c r="D21" s="1648"/>
    </row>
    <row r="22" spans="1:4" s="1559" customFormat="1">
      <c r="A22" s="1558"/>
      <c r="B22" s="1649"/>
      <c r="C22" s="1649"/>
      <c r="D22" s="1649"/>
    </row>
    <row r="23" spans="1:4" s="1559" customFormat="1">
      <c r="A23" s="1560" t="s">
        <v>9</v>
      </c>
      <c r="B23" s="1650" t="s">
        <v>2478</v>
      </c>
      <c r="C23" s="1650"/>
      <c r="D23" s="1650"/>
    </row>
    <row r="24" spans="1:4" s="1559" customFormat="1" ht="137.1" customHeight="1">
      <c r="A24" s="1558"/>
      <c r="B24" s="1649" t="s">
        <v>2479</v>
      </c>
      <c r="C24" s="1649"/>
      <c r="D24" s="1649"/>
    </row>
    <row r="25" spans="1:4" s="1559" customFormat="1" ht="78.95" customHeight="1">
      <c r="A25" s="1558"/>
      <c r="B25" s="1651" t="s">
        <v>2480</v>
      </c>
      <c r="C25" s="1651"/>
      <c r="D25" s="1651"/>
    </row>
    <row r="26" spans="1:4" s="1559" customFormat="1" ht="122.1" customHeight="1">
      <c r="A26" s="1558"/>
      <c r="B26" s="1647" t="s">
        <v>2481</v>
      </c>
      <c r="C26" s="1647"/>
      <c r="D26" s="1647"/>
    </row>
    <row r="27" spans="1:4" s="1559" customFormat="1" ht="173.1" customHeight="1">
      <c r="A27" s="1558"/>
      <c r="B27" s="1651" t="s">
        <v>2711</v>
      </c>
      <c r="C27" s="1651"/>
      <c r="D27" s="1651"/>
    </row>
    <row r="28" spans="1:4" s="1559" customFormat="1" ht="84.6" customHeight="1">
      <c r="A28" s="1558"/>
      <c r="B28" s="1651" t="s">
        <v>2712</v>
      </c>
      <c r="C28" s="1651"/>
      <c r="D28" s="1651"/>
    </row>
    <row r="29" spans="1:4" s="1559" customFormat="1" ht="99" customHeight="1">
      <c r="A29" s="1558"/>
      <c r="B29" s="1651" t="s">
        <v>2482</v>
      </c>
      <c r="C29" s="1651"/>
      <c r="D29" s="1651"/>
    </row>
    <row r="30" spans="1:4" s="1559" customFormat="1" ht="122.1" customHeight="1">
      <c r="A30" s="1558"/>
      <c r="B30" s="1647" t="s">
        <v>2483</v>
      </c>
      <c r="C30" s="1647"/>
      <c r="D30" s="1647"/>
    </row>
    <row r="31" spans="1:4" s="1562" customFormat="1" ht="60" customHeight="1">
      <c r="A31" s="1561"/>
      <c r="B31" s="1647" t="s">
        <v>2484</v>
      </c>
      <c r="C31" s="1647"/>
      <c r="D31" s="1647"/>
    </row>
    <row r="32" spans="1:4" s="1559" customFormat="1" ht="96.95" customHeight="1">
      <c r="A32" s="1558"/>
      <c r="B32" s="1651" t="s">
        <v>2485</v>
      </c>
      <c r="C32" s="1651"/>
      <c r="D32" s="1651"/>
    </row>
    <row r="33" spans="1:4" s="1559" customFormat="1" ht="54.95" customHeight="1">
      <c r="A33" s="1558"/>
      <c r="B33" s="1647" t="s">
        <v>2486</v>
      </c>
      <c r="C33" s="1647"/>
      <c r="D33" s="1647"/>
    </row>
    <row r="34" spans="1:4" s="1559" customFormat="1" ht="61.5" customHeight="1">
      <c r="A34" s="1558"/>
      <c r="B34" s="1647" t="s">
        <v>2487</v>
      </c>
      <c r="C34" s="1647"/>
      <c r="D34" s="1647"/>
    </row>
    <row r="35" spans="1:4" s="1559" customFormat="1" ht="120" customHeight="1">
      <c r="A35" s="1558"/>
      <c r="B35" s="1647" t="s">
        <v>2488</v>
      </c>
      <c r="C35" s="1647"/>
      <c r="D35" s="1647"/>
    </row>
    <row r="36" spans="1:4" s="1559" customFormat="1" ht="93" customHeight="1">
      <c r="A36" s="1558"/>
      <c r="B36" s="1647" t="s">
        <v>2489</v>
      </c>
      <c r="C36" s="1647"/>
      <c r="D36" s="1647"/>
    </row>
    <row r="37" spans="1:4" s="1559" customFormat="1" ht="45" customHeight="1">
      <c r="A37" s="1558"/>
      <c r="B37" s="1647" t="s">
        <v>2490</v>
      </c>
      <c r="C37" s="1647"/>
      <c r="D37" s="1647"/>
    </row>
    <row r="38" spans="1:4" s="1559" customFormat="1" ht="165.95" customHeight="1">
      <c r="A38" s="1558"/>
      <c r="B38" s="1647" t="s">
        <v>2491</v>
      </c>
      <c r="C38" s="1647"/>
      <c r="D38" s="1647"/>
    </row>
    <row r="39" spans="1:4" s="1559" customFormat="1">
      <c r="A39" s="1558"/>
      <c r="B39" s="1649"/>
      <c r="C39" s="1649"/>
      <c r="D39" s="1649"/>
    </row>
    <row r="40" spans="1:4" s="1559" customFormat="1">
      <c r="A40" s="1560" t="s">
        <v>10</v>
      </c>
      <c r="B40" s="1650" t="s">
        <v>2492</v>
      </c>
      <c r="C40" s="1650"/>
      <c r="D40" s="1650"/>
    </row>
    <row r="41" spans="1:4" s="1559" customFormat="1" ht="110.1" customHeight="1">
      <c r="A41" s="1558"/>
      <c r="B41" s="1647" t="s">
        <v>2493</v>
      </c>
      <c r="C41" s="1647"/>
      <c r="D41" s="1647"/>
    </row>
    <row r="42" spans="1:4" s="1559" customFormat="1">
      <c r="A42" s="1558"/>
      <c r="B42" s="1563"/>
      <c r="C42" s="1563"/>
      <c r="D42" s="1563"/>
    </row>
    <row r="43" spans="1:4" s="1559" customFormat="1">
      <c r="A43" s="1560" t="s">
        <v>12</v>
      </c>
      <c r="B43" s="1650" t="s">
        <v>2494</v>
      </c>
      <c r="C43" s="1650"/>
      <c r="D43" s="1650"/>
    </row>
    <row r="44" spans="1:4" s="1559" customFormat="1" ht="138" customHeight="1">
      <c r="A44" s="1558"/>
      <c r="B44" s="1647" t="s">
        <v>2495</v>
      </c>
      <c r="C44" s="1647"/>
      <c r="D44" s="1647"/>
    </row>
    <row r="45" spans="1:4" s="1559" customFormat="1">
      <c r="A45" s="1558"/>
      <c r="B45" s="1649"/>
      <c r="C45" s="1649"/>
      <c r="D45" s="1649"/>
    </row>
    <row r="46" spans="1:4" s="1559" customFormat="1">
      <c r="A46" s="1560" t="s">
        <v>7</v>
      </c>
      <c r="B46" s="1650" t="s">
        <v>2496</v>
      </c>
      <c r="C46" s="1650"/>
      <c r="D46" s="1650"/>
    </row>
    <row r="47" spans="1:4" s="1559" customFormat="1" ht="123" customHeight="1">
      <c r="A47" s="1558"/>
      <c r="B47" s="1651" t="s">
        <v>2497</v>
      </c>
      <c r="C47" s="1651"/>
      <c r="D47" s="1651"/>
    </row>
    <row r="48" spans="1:4" s="1559" customFormat="1">
      <c r="A48" s="1558"/>
      <c r="B48" s="1649"/>
      <c r="C48" s="1649"/>
      <c r="D48" s="1649"/>
    </row>
    <row r="49" spans="1:4" s="1559" customFormat="1">
      <c r="A49" s="1560" t="s">
        <v>8</v>
      </c>
      <c r="B49" s="1650" t="s">
        <v>2498</v>
      </c>
      <c r="C49" s="1650"/>
      <c r="D49" s="1650"/>
    </row>
    <row r="50" spans="1:4" s="1559" customFormat="1" ht="108" customHeight="1">
      <c r="A50" s="1558"/>
      <c r="B50" s="1647" t="s">
        <v>2499</v>
      </c>
      <c r="C50" s="1647"/>
      <c r="D50" s="1647"/>
    </row>
    <row r="51" spans="1:4" s="1559" customFormat="1">
      <c r="A51" s="1560"/>
      <c r="B51" s="1650"/>
      <c r="C51" s="1650"/>
      <c r="D51" s="1650"/>
    </row>
    <row r="52" spans="1:4" s="1559" customFormat="1">
      <c r="A52" s="1560" t="s">
        <v>33</v>
      </c>
      <c r="B52" s="1650" t="s">
        <v>2500</v>
      </c>
      <c r="C52" s="1650"/>
      <c r="D52" s="1650"/>
    </row>
    <row r="53" spans="1:4" s="1559" customFormat="1" ht="48.75" customHeight="1">
      <c r="A53" s="1558"/>
      <c r="B53" s="1647" t="s">
        <v>2639</v>
      </c>
      <c r="C53" s="1647"/>
      <c r="D53" s="1647"/>
    </row>
    <row r="54" spans="1:4" s="1559" customFormat="1">
      <c r="A54" s="1560"/>
      <c r="B54" s="1650"/>
      <c r="C54" s="1650"/>
      <c r="D54" s="1650"/>
    </row>
    <row r="55" spans="1:4" s="1559" customFormat="1">
      <c r="A55" s="1560" t="s">
        <v>36</v>
      </c>
      <c r="B55" s="1650" t="s">
        <v>2501</v>
      </c>
      <c r="C55" s="1650"/>
      <c r="D55" s="1650"/>
    </row>
    <row r="56" spans="1:4" s="1559" customFormat="1" ht="62.1" customHeight="1">
      <c r="A56" s="1558"/>
      <c r="B56" s="1647" t="s">
        <v>2502</v>
      </c>
      <c r="C56" s="1647"/>
      <c r="D56" s="1647"/>
    </row>
    <row r="57" spans="1:4" s="1559" customFormat="1" ht="99.95" customHeight="1">
      <c r="A57" s="1558"/>
      <c r="B57" s="1651" t="s">
        <v>2503</v>
      </c>
      <c r="C57" s="1651"/>
      <c r="D57" s="1651"/>
    </row>
    <row r="58" spans="1:4" s="1559" customFormat="1">
      <c r="A58" s="1560"/>
      <c r="B58" s="1650"/>
      <c r="C58" s="1650"/>
      <c r="D58" s="1650"/>
    </row>
    <row r="59" spans="1:4" s="1559" customFormat="1">
      <c r="A59" s="1560" t="s">
        <v>371</v>
      </c>
      <c r="B59" s="1650" t="s">
        <v>2504</v>
      </c>
      <c r="C59" s="1650"/>
      <c r="D59" s="1650"/>
    </row>
    <row r="60" spans="1:4" s="1559" customFormat="1" ht="66.95" customHeight="1">
      <c r="A60" s="1558"/>
      <c r="B60" s="1651" t="s">
        <v>2713</v>
      </c>
      <c r="C60" s="1651"/>
      <c r="D60" s="1651"/>
    </row>
    <row r="61" spans="1:4" s="1559" customFormat="1" ht="111" customHeight="1">
      <c r="A61" s="1564" t="s">
        <v>826</v>
      </c>
      <c r="B61" s="1651" t="s">
        <v>2505</v>
      </c>
      <c r="C61" s="1651"/>
      <c r="D61" s="1651"/>
    </row>
    <row r="62" spans="1:4" s="1559" customFormat="1" ht="78.95" customHeight="1">
      <c r="A62" s="1564" t="s">
        <v>826</v>
      </c>
      <c r="B62" s="1651" t="s">
        <v>2506</v>
      </c>
      <c r="C62" s="1651"/>
      <c r="D62" s="1651"/>
    </row>
    <row r="63" spans="1:4" s="1559" customFormat="1" ht="45.75" customHeight="1">
      <c r="A63" s="1564" t="s">
        <v>826</v>
      </c>
      <c r="B63" s="1653" t="s">
        <v>2507</v>
      </c>
      <c r="C63" s="1653"/>
      <c r="D63" s="1653"/>
    </row>
    <row r="64" spans="1:4" s="1559" customFormat="1" ht="15.75" customHeight="1">
      <c r="A64" s="1564" t="s">
        <v>826</v>
      </c>
      <c r="B64" s="1653" t="s">
        <v>2508</v>
      </c>
      <c r="C64" s="1653"/>
      <c r="D64" s="1653"/>
    </row>
    <row r="65" spans="1:4" s="1559" customFormat="1" ht="80.099999999999994" customHeight="1">
      <c r="A65" s="1564" t="s">
        <v>826</v>
      </c>
      <c r="B65" s="1651" t="s">
        <v>2509</v>
      </c>
      <c r="C65" s="1651"/>
      <c r="D65" s="1651"/>
    </row>
    <row r="66" spans="1:4" s="1559" customFormat="1" ht="68.099999999999994" customHeight="1">
      <c r="A66" s="1564" t="s">
        <v>826</v>
      </c>
      <c r="B66" s="1651" t="s">
        <v>2510</v>
      </c>
      <c r="C66" s="1651"/>
      <c r="D66" s="1651"/>
    </row>
    <row r="67" spans="1:4" s="1559" customFormat="1" ht="30" customHeight="1">
      <c r="A67" s="1564" t="s">
        <v>826</v>
      </c>
      <c r="B67" s="1647" t="s">
        <v>2511</v>
      </c>
      <c r="C67" s="1647"/>
      <c r="D67" s="1647"/>
    </row>
    <row r="68" spans="1:4" s="1559" customFormat="1" ht="30" customHeight="1">
      <c r="A68" s="1564" t="s">
        <v>826</v>
      </c>
      <c r="B68" s="1647" t="s">
        <v>2512</v>
      </c>
      <c r="C68" s="1647"/>
      <c r="D68" s="1647"/>
    </row>
    <row r="69" spans="1:4" s="1559" customFormat="1" ht="18" customHeight="1">
      <c r="A69" s="1564" t="s">
        <v>826</v>
      </c>
      <c r="B69" s="1647" t="s">
        <v>2513</v>
      </c>
      <c r="C69" s="1647"/>
      <c r="D69" s="1647"/>
    </row>
    <row r="70" spans="1:4" s="1559" customFormat="1">
      <c r="A70" s="1564" t="s">
        <v>826</v>
      </c>
      <c r="B70" s="1647" t="s">
        <v>2514</v>
      </c>
      <c r="C70" s="1647"/>
      <c r="D70" s="1647"/>
    </row>
    <row r="71" spans="1:4" s="1559" customFormat="1">
      <c r="A71" s="1564" t="s">
        <v>826</v>
      </c>
      <c r="B71" s="1647" t="s">
        <v>2515</v>
      </c>
      <c r="C71" s="1647"/>
      <c r="D71" s="1647"/>
    </row>
    <row r="72" spans="1:4" s="1559" customFormat="1" ht="63" customHeight="1">
      <c r="A72" s="1564" t="s">
        <v>826</v>
      </c>
      <c r="B72" s="1647" t="s">
        <v>2516</v>
      </c>
      <c r="C72" s="1647"/>
      <c r="D72" s="1647"/>
    </row>
    <row r="73" spans="1:4" s="1559" customFormat="1" ht="109.5" customHeight="1">
      <c r="A73" s="1564" t="s">
        <v>826</v>
      </c>
      <c r="B73" s="1647" t="s">
        <v>2517</v>
      </c>
      <c r="C73" s="1647"/>
      <c r="D73" s="1647"/>
    </row>
    <row r="74" spans="1:4" s="1559" customFormat="1" ht="15" customHeight="1">
      <c r="A74" s="1558"/>
      <c r="B74" s="1652" t="s">
        <v>2605</v>
      </c>
      <c r="C74" s="1652"/>
      <c r="D74" s="1652"/>
    </row>
    <row r="75" spans="1:4" s="1559" customFormat="1">
      <c r="A75" s="1558"/>
      <c r="B75" s="1565"/>
      <c r="C75" s="1566"/>
      <c r="D75" s="1566"/>
    </row>
  </sheetData>
  <sheetProtection algorithmName="SHA-512" hashValue="o62KdlyCob50+lH8Z5GBudD5CSyLfLm/JVFDFwpLE5CDKACq3qcG23slm2yaNx21Ryxvj6VJNe3lK5iuceHO5w==" saltValue="j0TZ330c2wWJrnzpvQ89tQ==" spinCount="100000" sheet="1" formatCells="0"/>
  <mergeCells count="70">
    <mergeCell ref="B66:D66"/>
    <mergeCell ref="B67:D67"/>
    <mergeCell ref="B53:D53"/>
    <mergeCell ref="B73:D73"/>
    <mergeCell ref="B50:D50"/>
    <mergeCell ref="B51:D51"/>
    <mergeCell ref="B52:D52"/>
    <mergeCell ref="B54:D54"/>
    <mergeCell ref="B64:D64"/>
    <mergeCell ref="B74:D74"/>
    <mergeCell ref="B55:D55"/>
    <mergeCell ref="B56:D56"/>
    <mergeCell ref="B57:D57"/>
    <mergeCell ref="B58:D58"/>
    <mergeCell ref="B61:D61"/>
    <mergeCell ref="B60:D60"/>
    <mergeCell ref="B62:D62"/>
    <mergeCell ref="B63:D63"/>
    <mergeCell ref="B59:D59"/>
    <mergeCell ref="B68:D68"/>
    <mergeCell ref="B69:D69"/>
    <mergeCell ref="B70:D70"/>
    <mergeCell ref="B71:D71"/>
    <mergeCell ref="B72:D72"/>
    <mergeCell ref="B65:D65"/>
    <mergeCell ref="B40:D40"/>
    <mergeCell ref="B34:D34"/>
    <mergeCell ref="B35:D35"/>
    <mergeCell ref="B36:D36"/>
    <mergeCell ref="B37:D37"/>
    <mergeCell ref="B39:D39"/>
    <mergeCell ref="B38:D38"/>
    <mergeCell ref="B32:D32"/>
    <mergeCell ref="B24:D24"/>
    <mergeCell ref="B25:D25"/>
    <mergeCell ref="B26:D26"/>
    <mergeCell ref="B27:D27"/>
    <mergeCell ref="B28:D28"/>
    <mergeCell ref="B30:D30"/>
    <mergeCell ref="B31:D31"/>
    <mergeCell ref="B29:D29"/>
    <mergeCell ref="B41:D41"/>
    <mergeCell ref="B43:D43"/>
    <mergeCell ref="B49:D49"/>
    <mergeCell ref="B47:D47"/>
    <mergeCell ref="B48:D48"/>
    <mergeCell ref="B45:D45"/>
    <mergeCell ref="B46:D46"/>
    <mergeCell ref="B44:D44"/>
    <mergeCell ref="B4:D4"/>
    <mergeCell ref="B5:D5"/>
    <mergeCell ref="B7:D7"/>
    <mergeCell ref="B8:D8"/>
    <mergeCell ref="B9:D9"/>
    <mergeCell ref="B33:D33"/>
    <mergeCell ref="B21:D21"/>
    <mergeCell ref="B6:D6"/>
    <mergeCell ref="B16:D16"/>
    <mergeCell ref="B17:D17"/>
    <mergeCell ref="B18:D18"/>
    <mergeCell ref="B19:D19"/>
    <mergeCell ref="B20:D20"/>
    <mergeCell ref="B23:D23"/>
    <mergeCell ref="B22:D22"/>
    <mergeCell ref="B11:D11"/>
    <mergeCell ref="B12:D12"/>
    <mergeCell ref="B13:D13"/>
    <mergeCell ref="B14:D14"/>
    <mergeCell ref="B15:D15"/>
    <mergeCell ref="B10:D10"/>
  </mergeCells>
  <pageMargins left="0.70866141732283472" right="0.70866141732283472" top="0.74803149606299213" bottom="0.74803149606299213" header="0.31496062992125984" footer="0.31496062992125984"/>
  <pageSetup paperSize="9" scale="90" orientation="portrait" r:id="rId1"/>
  <headerFooter>
    <oddHeader>&amp;L&amp;10PALAČA BUŽAN - zgrada Ureda za opće poslove Hrvatskog sabora i Vlade Republike Hrvatske
NAPOMENE UZ TROŠKOVNIK&amp;R&amp;"System Font,Regular"&amp;10&amp;G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9"/>
  <sheetViews>
    <sheetView view="pageBreakPreview" zoomScale="138" zoomScaleNormal="90" zoomScaleSheetLayoutView="138" workbookViewId="0">
      <selection activeCell="L40" sqref="L40"/>
    </sheetView>
  </sheetViews>
  <sheetFormatPr defaultColWidth="9.140625" defaultRowHeight="15"/>
  <cols>
    <col min="1" max="1" width="8" style="793" customWidth="1"/>
    <col min="2" max="2" width="48.2851562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395</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1140</v>
      </c>
      <c r="B3" s="802" t="s">
        <v>1814</v>
      </c>
      <c r="C3" s="803"/>
      <c r="D3" s="804"/>
      <c r="E3" s="804"/>
      <c r="F3" s="805">
        <f>'B.I. STOL.'!F89</f>
        <v>0</v>
      </c>
      <c r="G3" s="806"/>
    </row>
    <row r="4" spans="1:7" s="793" customFormat="1" ht="9.9499999999999993" customHeight="1" thickBot="1">
      <c r="A4" s="843"/>
      <c r="B4" s="844"/>
      <c r="C4" s="845"/>
      <c r="D4" s="846"/>
      <c r="E4" s="847"/>
      <c r="F4" s="848"/>
      <c r="G4" s="849"/>
    </row>
    <row r="5" spans="1:7" s="793" customFormat="1" ht="21" customHeight="1" thickBot="1">
      <c r="A5" s="801" t="s">
        <v>1141</v>
      </c>
      <c r="B5" s="802" t="s">
        <v>1530</v>
      </c>
      <c r="C5" s="803"/>
      <c r="D5" s="804"/>
      <c r="E5" s="804"/>
      <c r="F5" s="805">
        <f>'B.II. IZOL.'!F84</f>
        <v>525</v>
      </c>
      <c r="G5" s="806"/>
    </row>
    <row r="6" spans="1:7" s="793" customFormat="1" ht="9.9499999999999993" customHeight="1" thickBot="1">
      <c r="A6" s="843"/>
      <c r="B6" s="844"/>
      <c r="C6" s="845"/>
      <c r="D6" s="846"/>
      <c r="E6" s="847"/>
      <c r="F6" s="848"/>
      <c r="G6" s="849"/>
    </row>
    <row r="7" spans="1:7" s="793" customFormat="1" ht="21" customHeight="1" thickBot="1">
      <c r="A7" s="801" t="s">
        <v>1142</v>
      </c>
      <c r="B7" s="802" t="s">
        <v>2419</v>
      </c>
      <c r="C7" s="803"/>
      <c r="D7" s="804"/>
      <c r="E7" s="804"/>
      <c r="F7" s="805">
        <f>'B.III. ZID.'!F43</f>
        <v>0</v>
      </c>
      <c r="G7" s="806"/>
    </row>
    <row r="8" spans="1:7" s="793" customFormat="1" ht="15.75" thickBot="1">
      <c r="A8" s="811"/>
      <c r="B8" s="812"/>
      <c r="C8" s="813"/>
      <c r="D8" s="814"/>
      <c r="E8" s="815"/>
      <c r="F8" s="816"/>
      <c r="G8" s="817"/>
    </row>
    <row r="9" spans="1:7" s="793" customFormat="1" ht="20.85" customHeight="1" thickBot="1">
      <c r="A9" s="801"/>
      <c r="B9" s="802" t="s">
        <v>394</v>
      </c>
      <c r="C9" s="803"/>
      <c r="D9" s="804"/>
      <c r="E9" s="804"/>
      <c r="F9" s="805">
        <f>ROUND(SUM(F3:F7),2)</f>
        <v>525</v>
      </c>
      <c r="G9" s="806"/>
    </row>
  </sheetData>
  <sheetProtection algorithmName="SHA-512" hashValue="NepLuNnvHnMaRtvku3TkgJCZS1rEWIkw+545NpDD2U62kiicB7PklV1VF04O4KkROQD7mDvGUDfRJxUndqGF5g==" saltValue="GO8bcuvrLgRdp6zg0gaa/g=="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REKAPITULACIJA FAZA 02.&amp;R&amp;"System Font,Regular"&amp;10&amp;G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I95"/>
  <sheetViews>
    <sheetView showZeros="0" view="pageBreakPreview" zoomScale="115" zoomScaleNormal="100" zoomScaleSheetLayoutView="115" zoomScalePageLayoutView="125" workbookViewId="0"/>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8">
      <c r="A3" s="823" t="s">
        <v>1892</v>
      </c>
      <c r="B3" s="824" t="s">
        <v>1893</v>
      </c>
      <c r="C3" s="825"/>
      <c r="D3" s="826"/>
      <c r="E3" s="533"/>
      <c r="F3" s="360"/>
      <c r="G3" s="851"/>
    </row>
    <row r="4" spans="1:9" s="218" customFormat="1" ht="15">
      <c r="A4" s="201"/>
      <c r="B4" s="202"/>
      <c r="C4" s="203"/>
      <c r="D4" s="204"/>
      <c r="E4" s="533"/>
      <c r="F4" s="360"/>
      <c r="G4" s="852"/>
    </row>
    <row r="5" spans="1:9" s="231" customFormat="1" ht="15.75">
      <c r="A5" s="353" t="s">
        <v>1877</v>
      </c>
      <c r="B5" s="354" t="s">
        <v>742</v>
      </c>
      <c r="C5" s="356"/>
      <c r="D5" s="490"/>
      <c r="E5" s="536"/>
      <c r="F5" s="363"/>
      <c r="G5" s="853"/>
    </row>
    <row r="6" spans="1:9" s="231" customFormat="1" ht="15.75">
      <c r="A6" s="213"/>
      <c r="B6" s="214"/>
      <c r="C6" s="215"/>
      <c r="D6" s="215"/>
      <c r="E6" s="536"/>
      <c r="F6" s="363"/>
      <c r="G6" s="364"/>
    </row>
    <row r="7" spans="1:9" s="231" customFormat="1" ht="12">
      <c r="A7" s="219"/>
      <c r="B7" s="220" t="s">
        <v>743</v>
      </c>
      <c r="C7" s="221"/>
      <c r="D7" s="221"/>
      <c r="E7" s="536"/>
      <c r="F7" s="363"/>
      <c r="G7" s="367"/>
    </row>
    <row r="8" spans="1:9" s="225" customFormat="1" ht="67.5">
      <c r="A8" s="226"/>
      <c r="B8" s="202" t="s">
        <v>744</v>
      </c>
      <c r="C8" s="227"/>
      <c r="D8" s="228"/>
      <c r="E8" s="534"/>
      <c r="G8" s="369"/>
    </row>
    <row r="9" spans="1:9" s="272" customFormat="1" ht="33.75">
      <c r="A9" s="232"/>
      <c r="B9" s="233" t="s">
        <v>745</v>
      </c>
      <c r="C9" s="234"/>
      <c r="D9" s="235"/>
      <c r="E9" s="535"/>
      <c r="F9" s="368" t="str">
        <f>IF(OR(OR(E9=0,E9=""),OR(D9=0,D9="")),"",D9*E9)</f>
        <v/>
      </c>
      <c r="G9" s="370"/>
    </row>
    <row r="10" spans="1:9" s="272" customFormat="1" ht="90">
      <c r="A10" s="232"/>
      <c r="B10" s="233" t="s">
        <v>746</v>
      </c>
      <c r="C10" s="234"/>
      <c r="D10" s="235"/>
      <c r="E10" s="535"/>
      <c r="F10" s="368"/>
      <c r="G10" s="370"/>
    </row>
    <row r="11" spans="1:9" s="272" customFormat="1" ht="33.75">
      <c r="A11" s="232"/>
      <c r="B11" s="233" t="s">
        <v>747</v>
      </c>
      <c r="C11" s="234"/>
      <c r="D11" s="235"/>
      <c r="E11" s="535"/>
      <c r="F11" s="368"/>
      <c r="G11" s="370"/>
    </row>
    <row r="12" spans="1:9" ht="11.25" customHeight="1">
      <c r="A12" s="239"/>
      <c r="B12" s="240" t="s">
        <v>748</v>
      </c>
      <c r="C12" s="241"/>
      <c r="D12" s="242"/>
      <c r="E12" s="744"/>
      <c r="G12" s="241"/>
    </row>
    <row r="13" spans="1:9" ht="11.25" customHeight="1">
      <c r="A13" s="201"/>
      <c r="B13" s="202"/>
      <c r="C13" s="203"/>
      <c r="D13" s="204"/>
      <c r="E13" s="744"/>
      <c r="G13" s="189"/>
    </row>
    <row r="14" spans="1:9" s="218" customFormat="1" ht="25.5">
      <c r="A14" s="854">
        <f>COUNT($A$1:A13)+1</f>
        <v>1</v>
      </c>
      <c r="B14" s="247" t="s">
        <v>1894</v>
      </c>
      <c r="C14" s="227"/>
      <c r="D14" s="228"/>
      <c r="E14" s="533"/>
      <c r="F14" s="660" t="str">
        <f>IF(SUM(F1:F13)&gt;0,SUM(F1:F13),"")</f>
        <v/>
      </c>
      <c r="G14" s="369"/>
    </row>
    <row r="15" spans="1:9" ht="22.5">
      <c r="A15" s="253"/>
      <c r="B15" s="254" t="s">
        <v>750</v>
      </c>
      <c r="C15" s="255"/>
      <c r="D15" s="256"/>
      <c r="G15" s="223"/>
    </row>
    <row r="16" spans="1:9" ht="11.25" customHeight="1">
      <c r="A16" s="257"/>
      <c r="B16" s="855" t="s">
        <v>2249</v>
      </c>
      <c r="C16" s="203" t="s">
        <v>422</v>
      </c>
      <c r="D16" s="204">
        <v>1</v>
      </c>
      <c r="E16" s="339"/>
      <c r="F16" s="259">
        <f>ROUND(E16*D16,2)</f>
        <v>0</v>
      </c>
      <c r="G16" s="189"/>
    </row>
    <row r="17" spans="1:8" ht="11.25" customHeight="1">
      <c r="A17" s="292"/>
      <c r="B17" s="316"/>
      <c r="C17" s="222"/>
      <c r="D17" s="271"/>
      <c r="G17" s="189"/>
    </row>
    <row r="18" spans="1:8">
      <c r="A18" s="854">
        <f>COUNT($A$1:A17)+1</f>
        <v>2</v>
      </c>
      <c r="B18" s="247" t="s">
        <v>1160</v>
      </c>
      <c r="C18" s="203"/>
      <c r="D18" s="204"/>
      <c r="G18" s="369"/>
      <c r="H18" s="856"/>
    </row>
    <row r="19" spans="1:8" ht="45">
      <c r="A19" s="287"/>
      <c r="B19" s="221" t="s">
        <v>1161</v>
      </c>
      <c r="C19" s="203"/>
      <c r="D19" s="204"/>
      <c r="E19" s="128"/>
      <c r="G19" s="223"/>
      <c r="H19" s="857"/>
    </row>
    <row r="20" spans="1:8" ht="56.25">
      <c r="A20" s="287"/>
      <c r="B20" s="221" t="s">
        <v>1162</v>
      </c>
      <c r="C20" s="203"/>
      <c r="D20" s="204"/>
      <c r="E20" s="128"/>
      <c r="G20" s="223"/>
    </row>
    <row r="21" spans="1:8" ht="33.75">
      <c r="A21" s="287"/>
      <c r="B21" s="221" t="s">
        <v>2251</v>
      </c>
      <c r="C21" s="203"/>
      <c r="D21" s="204"/>
      <c r="E21" s="128"/>
      <c r="G21" s="223"/>
    </row>
    <row r="22" spans="1:8" ht="33.75">
      <c r="A22" s="292" t="s">
        <v>757</v>
      </c>
      <c r="B22" s="316" t="s">
        <v>2253</v>
      </c>
      <c r="C22" s="222" t="s">
        <v>5</v>
      </c>
      <c r="D22" s="271">
        <v>20</v>
      </c>
      <c r="E22" s="339"/>
      <c r="F22" s="259">
        <f>ROUND(E22*D22,2)</f>
        <v>0</v>
      </c>
      <c r="G22" s="189"/>
    </row>
    <row r="23" spans="1:8" ht="11.25" customHeight="1">
      <c r="A23" s="292" t="s">
        <v>759</v>
      </c>
      <c r="B23" s="316" t="s">
        <v>2420</v>
      </c>
      <c r="C23" s="222" t="s">
        <v>783</v>
      </c>
      <c r="D23" s="271">
        <v>12</v>
      </c>
      <c r="E23" s="339"/>
      <c r="F23" s="259">
        <f t="shared" ref="F23:F25" si="0">ROUND(E23*D23,2)</f>
        <v>0</v>
      </c>
      <c r="G23" s="370"/>
    </row>
    <row r="24" spans="1:8" ht="11.25" customHeight="1">
      <c r="A24" s="292" t="s">
        <v>785</v>
      </c>
      <c r="B24" s="316" t="s">
        <v>2421</v>
      </c>
      <c r="C24" s="222" t="s">
        <v>783</v>
      </c>
      <c r="D24" s="271">
        <v>8</v>
      </c>
      <c r="E24" s="339"/>
      <c r="F24" s="259">
        <f t="shared" si="0"/>
        <v>0</v>
      </c>
      <c r="G24" s="189"/>
    </row>
    <row r="25" spans="1:8" ht="11.25" customHeight="1">
      <c r="A25" s="292" t="s">
        <v>787</v>
      </c>
      <c r="B25" s="316" t="s">
        <v>1163</v>
      </c>
      <c r="C25" s="222" t="s">
        <v>422</v>
      </c>
      <c r="D25" s="271">
        <v>1</v>
      </c>
      <c r="E25" s="339"/>
      <c r="F25" s="259">
        <f t="shared" si="0"/>
        <v>0</v>
      </c>
      <c r="G25" s="189"/>
    </row>
    <row r="26" spans="1:8" ht="11.25" customHeight="1">
      <c r="A26" s="292"/>
      <c r="B26" s="314"/>
      <c r="C26" s="222"/>
      <c r="D26" s="271"/>
      <c r="G26" s="189"/>
    </row>
    <row r="27" spans="1:8">
      <c r="A27" s="854">
        <f>COUNT($A$1:A26)+1</f>
        <v>3</v>
      </c>
      <c r="B27" s="247" t="s">
        <v>1169</v>
      </c>
      <c r="C27" s="203"/>
      <c r="D27" s="204"/>
      <c r="G27" s="385"/>
    </row>
    <row r="28" spans="1:8" ht="45">
      <c r="A28" s="287"/>
      <c r="B28" s="221" t="s">
        <v>1170</v>
      </c>
      <c r="C28" s="203"/>
      <c r="D28" s="204"/>
      <c r="G28" s="369"/>
    </row>
    <row r="29" spans="1:8" ht="22.5">
      <c r="A29" s="287"/>
      <c r="B29" s="221" t="s">
        <v>1167</v>
      </c>
      <c r="C29" s="203"/>
      <c r="D29" s="204"/>
      <c r="G29" s="223"/>
    </row>
    <row r="30" spans="1:8" ht="11.25" customHeight="1">
      <c r="A30" s="292"/>
      <c r="B30" s="316"/>
      <c r="C30" s="222" t="s">
        <v>422</v>
      </c>
      <c r="D30" s="271">
        <v>1</v>
      </c>
      <c r="E30" s="339"/>
      <c r="F30" s="259">
        <f t="shared" ref="F30" si="1">ROUND(E30*D30,2)</f>
        <v>0</v>
      </c>
      <c r="G30" s="223"/>
    </row>
    <row r="31" spans="1:8" ht="11.25" customHeight="1">
      <c r="A31" s="292"/>
      <c r="B31" s="286"/>
      <c r="C31" s="203"/>
      <c r="D31" s="204"/>
      <c r="G31" s="223"/>
    </row>
    <row r="32" spans="1:8" ht="11.25" customHeight="1">
      <c r="A32" s="292"/>
      <c r="C32" s="203"/>
      <c r="D32" s="204"/>
      <c r="G32" s="223"/>
    </row>
    <row r="33" spans="1:7" ht="11.25" customHeight="1">
      <c r="A33" s="292"/>
      <c r="B33" s="320"/>
      <c r="C33" s="321"/>
      <c r="D33" s="322"/>
      <c r="G33" s="223"/>
    </row>
    <row r="34" spans="1:7" ht="11.25" customHeight="1">
      <c r="A34" s="323"/>
      <c r="B34" s="324"/>
      <c r="C34" s="298"/>
      <c r="D34" s="299"/>
      <c r="G34" s="189"/>
    </row>
    <row r="35" spans="1:7" ht="15.75">
      <c r="A35" s="325" t="str">
        <f>A5</f>
        <v>C.1.</v>
      </c>
      <c r="B35" s="326" t="s">
        <v>800</v>
      </c>
      <c r="C35" s="327"/>
      <c r="D35" s="328"/>
      <c r="F35" s="331">
        <f>ROUND(SUM(F12:F34),2)</f>
        <v>0</v>
      </c>
      <c r="G35" s="223"/>
    </row>
    <row r="36" spans="1:7">
      <c r="A36" s="292"/>
      <c r="B36" s="286"/>
      <c r="C36" s="203"/>
      <c r="D36" s="204"/>
      <c r="G36" s="189"/>
    </row>
    <row r="37" spans="1:7">
      <c r="G37" s="189"/>
    </row>
    <row r="38" spans="1:7">
      <c r="G38" s="189"/>
    </row>
    <row r="39" spans="1:7">
      <c r="G39" s="189"/>
    </row>
    <row r="40" spans="1:7">
      <c r="G40" s="189"/>
    </row>
    <row r="41" spans="1:7">
      <c r="G41" s="189"/>
    </row>
    <row r="42" spans="1:7">
      <c r="G42" s="369"/>
    </row>
    <row r="43" spans="1:7">
      <c r="G43" s="189"/>
    </row>
    <row r="44" spans="1:7">
      <c r="G44" s="189"/>
    </row>
    <row r="45" spans="1:7">
      <c r="G45" s="189"/>
    </row>
    <row r="46" spans="1:7">
      <c r="G46" s="189"/>
    </row>
    <row r="47" spans="1:7">
      <c r="G47" s="189"/>
    </row>
    <row r="48" spans="1:7">
      <c r="G48" s="189"/>
    </row>
    <row r="49" spans="7:7">
      <c r="G49" s="189"/>
    </row>
    <row r="50" spans="7:7">
      <c r="G50" s="189"/>
    </row>
    <row r="51" spans="7:7">
      <c r="G51" s="189"/>
    </row>
    <row r="52" spans="7:7">
      <c r="G52" s="369"/>
    </row>
    <row r="53" spans="7:7">
      <c r="G53" s="189"/>
    </row>
    <row r="54" spans="7:7">
      <c r="G54" s="189"/>
    </row>
    <row r="55" spans="7:7">
      <c r="G55" s="189"/>
    </row>
    <row r="56" spans="7:7">
      <c r="G56" s="189"/>
    </row>
    <row r="57" spans="7:7">
      <c r="G57" s="369"/>
    </row>
    <row r="58" spans="7:7">
      <c r="G58" s="189"/>
    </row>
    <row r="59" spans="7:7">
      <c r="G59" s="189"/>
    </row>
    <row r="60" spans="7:7">
      <c r="G60" s="189"/>
    </row>
    <row r="61" spans="7:7">
      <c r="G61" s="370"/>
    </row>
    <row r="62" spans="7:7">
      <c r="G62" s="370"/>
    </row>
    <row r="63" spans="7:7">
      <c r="G63" s="370"/>
    </row>
    <row r="64" spans="7:7">
      <c r="G64" s="189"/>
    </row>
    <row r="65" spans="7:7">
      <c r="G65" s="189"/>
    </row>
    <row r="66" spans="7:7">
      <c r="G66" s="189"/>
    </row>
    <row r="67" spans="7:7">
      <c r="G67" s="370"/>
    </row>
    <row r="68" spans="7:7">
      <c r="G68" s="370"/>
    </row>
    <row r="69" spans="7:7">
      <c r="G69" s="189"/>
    </row>
    <row r="70" spans="7:7">
      <c r="G70" s="189"/>
    </row>
    <row r="71" spans="7:7">
      <c r="G71" s="189"/>
    </row>
    <row r="72" spans="7:7">
      <c r="G72" s="189"/>
    </row>
    <row r="73" spans="7:7">
      <c r="G73" s="189"/>
    </row>
    <row r="74" spans="7:7">
      <c r="G74" s="370"/>
    </row>
    <row r="75" spans="7:7">
      <c r="G75" s="370"/>
    </row>
    <row r="76" spans="7:7">
      <c r="G76" s="189"/>
    </row>
    <row r="77" spans="7:7">
      <c r="G77" s="189"/>
    </row>
    <row r="78" spans="7:7">
      <c r="G78" s="370"/>
    </row>
    <row r="79" spans="7:7">
      <c r="G79" s="370"/>
    </row>
    <row r="80" spans="7:7">
      <c r="G80" s="189"/>
    </row>
    <row r="81" spans="7:7">
      <c r="G81" s="189"/>
    </row>
    <row r="82" spans="7:7">
      <c r="G82" s="189"/>
    </row>
    <row r="83" spans="7:7">
      <c r="G83" s="189"/>
    </row>
    <row r="84" spans="7:7">
      <c r="G84" s="321"/>
    </row>
    <row r="85" spans="7:7">
      <c r="G85" s="401"/>
    </row>
    <row r="86" spans="7:7" ht="15">
      <c r="G86" s="742"/>
    </row>
    <row r="95" spans="7:7">
      <c r="G95" s="392"/>
    </row>
  </sheetData>
  <sheetProtection algorithmName="SHA-512" hashValue="eITgahTbmHAYvZGFuehZ/CufRn2Axj2MMokn81CJJf4DaYaMXpuFkF/PvD84DpfKTBpWUgwrU/uteAd0uOyzKg==" saltValue="R29SHr8P85FdpXeQkkgBQQ==" spinCount="100000" sheet="1" objects="1" scenarios="1"/>
  <conditionalFormatting sqref="F16">
    <cfRule type="cellIs" dxfId="849" priority="3" stopIfTrue="1" operator="equal">
      <formula>0</formula>
    </cfRule>
  </conditionalFormatting>
  <conditionalFormatting sqref="F22:F25">
    <cfRule type="cellIs" dxfId="848" priority="2" stopIfTrue="1" operator="equal">
      <formula>0</formula>
    </cfRule>
  </conditionalFormatting>
  <conditionalFormatting sqref="F30">
    <cfRule type="cellIs" dxfId="847" priority="1" stopIfTrue="1" operator="equal">
      <formula>0</formula>
    </cfRule>
  </conditionalFormatting>
  <pageMargins left="0.94488188976377963" right="0.39370078740157483" top="0.95625000000000004"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I109"/>
  <sheetViews>
    <sheetView showZeros="0" view="pageBreakPreview" zoomScale="110" zoomScaleNormal="100" zoomScaleSheetLayoutView="110" workbookViewId="0">
      <selection activeCell="A49" sqref="A49"/>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1878</v>
      </c>
      <c r="B3" s="354" t="s">
        <v>802</v>
      </c>
      <c r="C3" s="490"/>
      <c r="D3" s="490"/>
      <c r="E3" s="532"/>
      <c r="F3" s="357"/>
      <c r="G3" s="358"/>
    </row>
    <row r="4" spans="1:9" s="218" customFormat="1" ht="15.75">
      <c r="A4" s="213"/>
      <c r="B4" s="214"/>
      <c r="C4" s="215"/>
      <c r="D4" s="215"/>
      <c r="E4" s="533"/>
      <c r="F4" s="360"/>
      <c r="G4" s="189"/>
    </row>
    <row r="5" spans="1:9" s="231" customFormat="1" ht="12">
      <c r="A5" s="219"/>
      <c r="B5" s="220" t="s">
        <v>743</v>
      </c>
      <c r="C5" s="221"/>
      <c r="D5" s="221"/>
      <c r="E5" s="536"/>
      <c r="F5" s="363"/>
      <c r="G5" s="225"/>
    </row>
    <row r="6" spans="1:9" s="231" customFormat="1" ht="45">
      <c r="A6" s="226"/>
      <c r="B6" s="254" t="s">
        <v>803</v>
      </c>
      <c r="C6" s="227"/>
      <c r="D6" s="228"/>
      <c r="E6" s="536"/>
      <c r="F6" s="363"/>
      <c r="G6" s="364"/>
    </row>
    <row r="7" spans="1:9" s="231" customFormat="1" ht="72.95" customHeight="1">
      <c r="A7" s="232"/>
      <c r="B7" s="365" t="s">
        <v>804</v>
      </c>
      <c r="C7" s="234"/>
      <c r="D7" s="235"/>
      <c r="E7" s="536"/>
      <c r="F7" s="363"/>
      <c r="G7" s="367"/>
    </row>
    <row r="8" spans="1:9" s="225" customFormat="1" ht="45">
      <c r="A8" s="257"/>
      <c r="B8" s="365" t="s">
        <v>805</v>
      </c>
      <c r="C8" s="222"/>
      <c r="D8" s="271"/>
      <c r="E8" s="534"/>
      <c r="G8" s="369"/>
    </row>
    <row r="9" spans="1:9" s="272" customFormat="1" ht="33.75">
      <c r="A9" s="232"/>
      <c r="B9" s="233" t="s">
        <v>806</v>
      </c>
      <c r="C9" s="234"/>
      <c r="D9" s="235"/>
      <c r="E9" s="535"/>
      <c r="F9" s="368" t="str">
        <f>IF(OR(OR(E9=0,E9=""),OR(D9=0,D9="")),"",D9*E9)</f>
        <v/>
      </c>
      <c r="G9" s="370"/>
    </row>
    <row r="10" spans="1:9" s="272" customFormat="1" ht="56.25">
      <c r="A10" s="232"/>
      <c r="B10" s="365" t="s">
        <v>807</v>
      </c>
      <c r="C10" s="234"/>
      <c r="D10" s="235"/>
      <c r="E10" s="535"/>
      <c r="F10" s="368"/>
      <c r="G10" s="370"/>
    </row>
    <row r="11" spans="1:9" s="272" customFormat="1" ht="22.5">
      <c r="A11" s="257"/>
      <c r="B11" s="202" t="s">
        <v>808</v>
      </c>
      <c r="C11" s="222"/>
      <c r="D11" s="271"/>
      <c r="E11" s="535"/>
      <c r="F11" s="368"/>
      <c r="G11" s="370"/>
    </row>
    <row r="12" spans="1:9" ht="45">
      <c r="A12" s="257"/>
      <c r="B12" s="202" t="s">
        <v>809</v>
      </c>
      <c r="C12" s="222"/>
      <c r="D12" s="271"/>
      <c r="E12" s="744"/>
      <c r="G12" s="241"/>
    </row>
    <row r="13" spans="1:9" ht="112.5">
      <c r="A13" s="257"/>
      <c r="B13" s="202" t="s">
        <v>2290</v>
      </c>
      <c r="C13" s="222"/>
      <c r="D13" s="271"/>
      <c r="E13" s="744"/>
      <c r="G13" s="189"/>
    </row>
    <row r="14" spans="1:9" s="218" customFormat="1" ht="22.5">
      <c r="A14" s="257"/>
      <c r="B14" s="202" t="s">
        <v>810</v>
      </c>
      <c r="C14" s="222"/>
      <c r="D14" s="271"/>
      <c r="E14" s="533"/>
      <c r="F14" s="660" t="str">
        <f>IF(SUM(F1:F13)&gt;0,SUM(F1:F13),"")</f>
        <v/>
      </c>
      <c r="G14" s="369"/>
    </row>
    <row r="15" spans="1:9">
      <c r="A15" s="239"/>
      <c r="B15" s="371"/>
      <c r="C15" s="241"/>
      <c r="D15" s="242"/>
      <c r="G15" s="223"/>
    </row>
    <row r="16" spans="1:9" ht="56.25">
      <c r="A16" s="239"/>
      <c r="B16" s="240" t="s">
        <v>811</v>
      </c>
      <c r="C16" s="241"/>
      <c r="D16" s="242"/>
      <c r="G16" s="189"/>
    </row>
    <row r="17" spans="1:7" ht="123.75">
      <c r="A17" s="239"/>
      <c r="B17" s="240" t="s">
        <v>812</v>
      </c>
      <c r="C17" s="241"/>
      <c r="D17" s="242"/>
      <c r="G17" s="189"/>
    </row>
    <row r="18" spans="1:7">
      <c r="A18" s="239"/>
      <c r="B18" s="371"/>
      <c r="C18" s="241"/>
      <c r="D18" s="242"/>
      <c r="G18" s="369"/>
    </row>
    <row r="19" spans="1:7" ht="22.5">
      <c r="A19" s="239"/>
      <c r="B19" s="371" t="s">
        <v>813</v>
      </c>
      <c r="C19" s="241"/>
      <c r="D19" s="242"/>
      <c r="G19" s="223"/>
    </row>
    <row r="20" spans="1:7">
      <c r="A20" s="373"/>
      <c r="B20" s="374"/>
      <c r="C20" s="375"/>
      <c r="D20" s="376"/>
      <c r="G20" s="223"/>
    </row>
    <row r="21" spans="1:7" ht="51">
      <c r="A21" s="858">
        <f>COUNT($A$1:A20)+1</f>
        <v>1</v>
      </c>
      <c r="B21" s="247" t="s">
        <v>2422</v>
      </c>
      <c r="C21" s="227"/>
      <c r="D21" s="228"/>
      <c r="G21" s="223"/>
    </row>
    <row r="22" spans="1:7" ht="45">
      <c r="A22" s="278"/>
      <c r="B22" s="430" t="s">
        <v>836</v>
      </c>
      <c r="C22" s="859"/>
      <c r="D22" s="433"/>
      <c r="G22" s="189"/>
    </row>
    <row r="23" spans="1:7" ht="33.75">
      <c r="A23" s="278"/>
      <c r="B23" s="430" t="s">
        <v>1363</v>
      </c>
      <c r="C23" s="859"/>
      <c r="D23" s="433"/>
      <c r="G23" s="370"/>
    </row>
    <row r="24" spans="1:7" ht="45">
      <c r="A24" s="278"/>
      <c r="B24" s="430" t="s">
        <v>837</v>
      </c>
      <c r="C24" s="859"/>
      <c r="D24" s="433"/>
      <c r="G24" s="189"/>
    </row>
    <row r="25" spans="1:7" ht="22.5">
      <c r="A25" s="302"/>
      <c r="B25" s="303" t="s">
        <v>1364</v>
      </c>
      <c r="C25" s="294"/>
      <c r="D25" s="301"/>
      <c r="G25" s="189"/>
    </row>
    <row r="26" spans="1:7" ht="33.75">
      <c r="A26" s="292"/>
      <c r="B26" s="421" t="s">
        <v>1365</v>
      </c>
      <c r="C26" s="321"/>
      <c r="D26" s="322"/>
      <c r="G26" s="189"/>
    </row>
    <row r="27" spans="1:7" ht="11.25" customHeight="1">
      <c r="A27" s="292"/>
      <c r="B27" s="314" t="s">
        <v>1371</v>
      </c>
      <c r="C27" s="222"/>
      <c r="D27" s="271"/>
      <c r="G27" s="385"/>
    </row>
    <row r="28" spans="1:7" ht="11.25" customHeight="1">
      <c r="A28" s="292" t="s">
        <v>757</v>
      </c>
      <c r="B28" s="316" t="s">
        <v>1895</v>
      </c>
      <c r="C28" s="375" t="s">
        <v>783</v>
      </c>
      <c r="D28" s="376">
        <v>180</v>
      </c>
      <c r="E28" s="339"/>
      <c r="F28" s="259">
        <f>ROUND(E28*D28,2)</f>
        <v>0</v>
      </c>
      <c r="G28" s="369"/>
    </row>
    <row r="29" spans="1:7" ht="11.25" customHeight="1">
      <c r="A29" s="292" t="s">
        <v>759</v>
      </c>
      <c r="B29" s="316" t="s">
        <v>1896</v>
      </c>
      <c r="C29" s="375" t="s">
        <v>783</v>
      </c>
      <c r="D29" s="376">
        <v>60</v>
      </c>
      <c r="E29" s="339"/>
      <c r="F29" s="259">
        <f>ROUND(E29*D29,2)</f>
        <v>0</v>
      </c>
      <c r="G29" s="223"/>
    </row>
    <row r="30" spans="1:7" ht="11.25" customHeight="1">
      <c r="A30" s="292"/>
      <c r="B30" s="288"/>
      <c r="C30" s="375"/>
      <c r="D30" s="376"/>
      <c r="G30" s="223"/>
    </row>
    <row r="31" spans="1:7">
      <c r="A31" s="858">
        <f>COUNT($A$1:A30)+1</f>
        <v>2</v>
      </c>
      <c r="B31" s="247" t="s">
        <v>1897</v>
      </c>
      <c r="C31" s="227"/>
      <c r="D31" s="228"/>
      <c r="G31" s="223"/>
    </row>
    <row r="32" spans="1:7" ht="33.75">
      <c r="A32" s="440"/>
      <c r="B32" s="441" t="s">
        <v>1377</v>
      </c>
      <c r="C32" s="442"/>
      <c r="D32" s="443"/>
      <c r="G32" s="223"/>
    </row>
    <row r="33" spans="1:7" ht="33.75">
      <c r="A33" s="440"/>
      <c r="B33" s="441" t="s">
        <v>1378</v>
      </c>
      <c r="C33" s="442"/>
      <c r="D33" s="443"/>
      <c r="G33" s="223"/>
    </row>
    <row r="34" spans="1:7">
      <c r="A34" s="440"/>
      <c r="B34" s="441" t="s">
        <v>1379</v>
      </c>
      <c r="C34" s="442"/>
      <c r="D34" s="443"/>
      <c r="G34" s="189"/>
    </row>
    <row r="35" spans="1:7" ht="11.25" customHeight="1">
      <c r="A35" s="292"/>
      <c r="B35" s="314" t="s">
        <v>1371</v>
      </c>
      <c r="C35" s="222"/>
      <c r="D35" s="271"/>
      <c r="G35" s="369"/>
    </row>
    <row r="36" spans="1:7" ht="11.25" customHeight="1">
      <c r="A36" s="292" t="s">
        <v>757</v>
      </c>
      <c r="B36" s="316" t="s">
        <v>1895</v>
      </c>
      <c r="C36" s="375" t="s">
        <v>783</v>
      </c>
      <c r="D36" s="376">
        <v>180</v>
      </c>
      <c r="E36" s="339"/>
      <c r="F36" s="259">
        <f>ROUND(E36*D36,2)</f>
        <v>0</v>
      </c>
      <c r="G36" s="392"/>
    </row>
    <row r="37" spans="1:7" ht="11.25" customHeight="1">
      <c r="A37" s="292" t="s">
        <v>759</v>
      </c>
      <c r="B37" s="316" t="s">
        <v>1896</v>
      </c>
      <c r="C37" s="375" t="s">
        <v>783</v>
      </c>
      <c r="D37" s="376">
        <v>60</v>
      </c>
      <c r="E37" s="339"/>
      <c r="F37" s="259">
        <f>ROUND(E37*D37,2)</f>
        <v>0</v>
      </c>
      <c r="G37" s="392"/>
    </row>
    <row r="38" spans="1:7" ht="11.25" customHeight="1">
      <c r="A38" s="292"/>
      <c r="B38" s="320"/>
      <c r="C38" s="375"/>
      <c r="D38" s="376"/>
      <c r="G38" s="189"/>
    </row>
    <row r="39" spans="1:7" ht="11.25" customHeight="1">
      <c r="A39" s="858">
        <f>COUNT($A$1:A38)+1</f>
        <v>3</v>
      </c>
      <c r="B39" s="247" t="s">
        <v>839</v>
      </c>
      <c r="C39" s="227"/>
      <c r="D39" s="228"/>
      <c r="G39" s="223"/>
    </row>
    <row r="40" spans="1:7" ht="33.75">
      <c r="A40" s="410"/>
      <c r="B40" s="374" t="s">
        <v>1380</v>
      </c>
      <c r="C40" s="375"/>
      <c r="D40" s="445"/>
      <c r="G40" s="189"/>
    </row>
    <row r="41" spans="1:7" ht="45">
      <c r="A41" s="410"/>
      <c r="B41" s="374" t="s">
        <v>840</v>
      </c>
      <c r="C41" s="375"/>
      <c r="D41" s="445"/>
      <c r="G41" s="369"/>
    </row>
    <row r="42" spans="1:7">
      <c r="A42" s="410"/>
      <c r="B42" s="374" t="s">
        <v>841</v>
      </c>
      <c r="C42" s="375"/>
      <c r="D42" s="445"/>
      <c r="G42" s="189"/>
    </row>
    <row r="43" spans="1:7" ht="11.25" customHeight="1">
      <c r="A43" s="292"/>
      <c r="B43" s="316" t="s">
        <v>842</v>
      </c>
      <c r="C43" s="375" t="s">
        <v>783</v>
      </c>
      <c r="D43" s="376">
        <v>45</v>
      </c>
      <c r="E43" s="339"/>
      <c r="F43" s="259">
        <f>ROUND(E43*D43,2)</f>
        <v>0</v>
      </c>
      <c r="G43" s="223"/>
    </row>
    <row r="44" spans="1:7" ht="11.25" customHeight="1">
      <c r="A44" s="292"/>
      <c r="B44" s="320"/>
      <c r="C44" s="375"/>
      <c r="D44" s="376"/>
      <c r="G44" s="223"/>
    </row>
    <row r="45" spans="1:7" ht="11.25" customHeight="1">
      <c r="A45" s="292"/>
      <c r="B45" s="320"/>
      <c r="C45" s="375"/>
      <c r="D45" s="376"/>
      <c r="G45" s="223"/>
    </row>
    <row r="46" spans="1:7" ht="11.25" customHeight="1">
      <c r="A46" s="292"/>
      <c r="B46" s="320"/>
      <c r="C46" s="375"/>
      <c r="D46" s="376"/>
      <c r="G46" s="223"/>
    </row>
    <row r="47" spans="1:7" ht="11.25" customHeight="1">
      <c r="A47" s="292"/>
      <c r="B47" s="320"/>
      <c r="C47" s="375"/>
      <c r="D47" s="376"/>
      <c r="G47" s="189"/>
    </row>
    <row r="48" spans="1:7" ht="15.75">
      <c r="A48" s="325" t="str">
        <f>A3</f>
        <v>C.2.</v>
      </c>
      <c r="B48" s="326" t="s">
        <v>859</v>
      </c>
      <c r="C48" s="327"/>
      <c r="D48" s="328"/>
      <c r="F48" s="331">
        <f>ROUND(SUM(F4:F47),2)</f>
        <v>0</v>
      </c>
      <c r="G48" s="189"/>
    </row>
    <row r="49" spans="7:7">
      <c r="G49" s="369"/>
    </row>
    <row r="50" spans="7:7">
      <c r="G50" s="189"/>
    </row>
    <row r="51" spans="7:7">
      <c r="G51" s="189"/>
    </row>
    <row r="52" spans="7:7">
      <c r="G52" s="189"/>
    </row>
    <row r="53" spans="7:7">
      <c r="G53" s="189"/>
    </row>
    <row r="54" spans="7:7">
      <c r="G54" s="189"/>
    </row>
    <row r="55" spans="7:7">
      <c r="G55" s="189"/>
    </row>
    <row r="56" spans="7:7">
      <c r="G56" s="369"/>
    </row>
    <row r="57" spans="7:7">
      <c r="G57" s="189"/>
    </row>
    <row r="58" spans="7:7">
      <c r="G58" s="189"/>
    </row>
    <row r="59" spans="7:7">
      <c r="G59" s="189"/>
    </row>
    <row r="60" spans="7:7">
      <c r="G60" s="189"/>
    </row>
    <row r="61" spans="7:7">
      <c r="G61" s="189"/>
    </row>
    <row r="62" spans="7:7">
      <c r="G62" s="189"/>
    </row>
    <row r="63" spans="7:7">
      <c r="G63" s="189"/>
    </row>
    <row r="64" spans="7:7">
      <c r="G64" s="189"/>
    </row>
    <row r="65" spans="7:7">
      <c r="G65" s="189"/>
    </row>
    <row r="66" spans="7:7">
      <c r="G66" s="369"/>
    </row>
    <row r="67" spans="7:7">
      <c r="G67" s="189"/>
    </row>
    <row r="68" spans="7:7">
      <c r="G68" s="189"/>
    </row>
    <row r="69" spans="7:7">
      <c r="G69" s="189"/>
    </row>
    <row r="70" spans="7:7">
      <c r="G70" s="189"/>
    </row>
    <row r="71" spans="7:7">
      <c r="G71" s="369"/>
    </row>
    <row r="72" spans="7:7">
      <c r="G72" s="189"/>
    </row>
    <row r="73" spans="7:7">
      <c r="G73" s="189"/>
    </row>
    <row r="74" spans="7:7">
      <c r="G74" s="189"/>
    </row>
    <row r="75" spans="7:7">
      <c r="G75" s="370"/>
    </row>
    <row r="76" spans="7:7">
      <c r="G76" s="370"/>
    </row>
    <row r="77" spans="7:7">
      <c r="G77" s="370"/>
    </row>
    <row r="78" spans="7:7">
      <c r="G78" s="189"/>
    </row>
    <row r="79" spans="7:7">
      <c r="G79" s="189"/>
    </row>
    <row r="80" spans="7:7">
      <c r="G80" s="189"/>
    </row>
    <row r="81" spans="7:7">
      <c r="G81" s="370"/>
    </row>
    <row r="82" spans="7:7">
      <c r="G82" s="370"/>
    </row>
    <row r="83" spans="7:7">
      <c r="G83" s="189"/>
    </row>
    <row r="84" spans="7:7">
      <c r="G84" s="189"/>
    </row>
    <row r="85" spans="7:7">
      <c r="G85" s="189"/>
    </row>
    <row r="86" spans="7:7">
      <c r="G86" s="189"/>
    </row>
    <row r="87" spans="7:7">
      <c r="G87" s="189"/>
    </row>
    <row r="88" spans="7:7">
      <c r="G88" s="370"/>
    </row>
    <row r="89" spans="7:7">
      <c r="G89" s="370"/>
    </row>
    <row r="90" spans="7:7">
      <c r="G90" s="189"/>
    </row>
    <row r="91" spans="7:7">
      <c r="G91" s="189"/>
    </row>
    <row r="92" spans="7:7">
      <c r="G92" s="370"/>
    </row>
    <row r="93" spans="7:7">
      <c r="G93" s="370"/>
    </row>
    <row r="94" spans="7:7">
      <c r="G94" s="189"/>
    </row>
    <row r="95" spans="7:7">
      <c r="G95" s="189"/>
    </row>
    <row r="96" spans="7:7">
      <c r="G96" s="189"/>
    </row>
    <row r="97" spans="7:7">
      <c r="G97" s="189"/>
    </row>
    <row r="98" spans="7:7">
      <c r="G98" s="321"/>
    </row>
    <row r="99" spans="7:7">
      <c r="G99" s="401"/>
    </row>
    <row r="100" spans="7:7" ht="15">
      <c r="G100" s="742"/>
    </row>
    <row r="109" spans="7:7">
      <c r="G109" s="392"/>
    </row>
  </sheetData>
  <sheetProtection algorithmName="SHA-512" hashValue="ovkLppYT0jiZJfgxmZ+wtQIBzAOPDWk8Ii9SXPYuVpUJcX/djfOyfsHhyLpPoi+xW2Bac3KNZEJl8El7hZTkJA==" saltValue="1HyQPK/1KScQYzM3i3RIHQ==" spinCount="100000" sheet="1" objects="1" scenarios="1"/>
  <conditionalFormatting sqref="F28">
    <cfRule type="cellIs" dxfId="846" priority="9" stopIfTrue="1" operator="equal">
      <formula>0</formula>
    </cfRule>
  </conditionalFormatting>
  <conditionalFormatting sqref="F29">
    <cfRule type="cellIs" dxfId="845" priority="4" stopIfTrue="1" operator="equal">
      <formula>0</formula>
    </cfRule>
  </conditionalFormatting>
  <conditionalFormatting sqref="F36">
    <cfRule type="cellIs" dxfId="844" priority="3" stopIfTrue="1" operator="equal">
      <formula>0</formula>
    </cfRule>
  </conditionalFormatting>
  <conditionalFormatting sqref="F37">
    <cfRule type="cellIs" dxfId="843" priority="2" stopIfTrue="1" operator="equal">
      <formula>0</formula>
    </cfRule>
  </conditionalFormatting>
  <conditionalFormatting sqref="F43">
    <cfRule type="cellIs" dxfId="842" priority="1" stopIfTrue="1" operator="equal">
      <formula>0</formula>
    </cfRule>
  </conditionalFormatting>
  <pageMargins left="0.94488188976377963" right="0.39370078740157483" top="0.92249999999999999"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rowBreaks count="1" manualBreakCount="1">
    <brk id="30" max="16383"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I113"/>
  <sheetViews>
    <sheetView showZeros="0" view="pageBreakPreview" zoomScale="125" zoomScaleNormal="100" zoomScaleSheetLayoutView="125" workbookViewId="0">
      <selection activeCell="E68" sqref="E48:E68"/>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1879</v>
      </c>
      <c r="B3" s="543" t="s">
        <v>1834</v>
      </c>
      <c r="C3" s="490"/>
      <c r="D3" s="490"/>
      <c r="E3" s="532"/>
      <c r="F3" s="357"/>
      <c r="G3" s="358"/>
    </row>
    <row r="4" spans="1:9" s="218" customFormat="1" ht="15.75">
      <c r="A4" s="213"/>
      <c r="B4" s="214"/>
      <c r="C4" s="215"/>
      <c r="D4" s="215"/>
      <c r="E4" s="533"/>
      <c r="F4" s="360"/>
      <c r="G4" s="189"/>
    </row>
    <row r="5" spans="1:9" s="231" customFormat="1" ht="12">
      <c r="A5" s="284"/>
      <c r="B5" s="544" t="s">
        <v>743</v>
      </c>
      <c r="C5" s="254"/>
      <c r="D5" s="254"/>
      <c r="E5" s="536"/>
      <c r="F5" s="363"/>
      <c r="G5" s="225"/>
    </row>
    <row r="6" spans="1:9" s="231" customFormat="1" ht="56.25">
      <c r="A6" s="284"/>
      <c r="B6" s="254" t="s">
        <v>1835</v>
      </c>
      <c r="C6" s="254"/>
      <c r="D6" s="254"/>
      <c r="E6" s="536"/>
      <c r="F6" s="363"/>
      <c r="G6" s="364"/>
    </row>
    <row r="7" spans="1:9" s="231" customFormat="1" ht="56.25">
      <c r="A7" s="284"/>
      <c r="B7" s="254" t="s">
        <v>1836</v>
      </c>
      <c r="C7" s="254"/>
      <c r="D7" s="254"/>
      <c r="E7" s="536"/>
      <c r="F7" s="363"/>
      <c r="G7" s="367"/>
    </row>
    <row r="8" spans="1:9" s="225" customFormat="1" ht="67.5">
      <c r="A8" s="284"/>
      <c r="B8" s="254" t="s">
        <v>1837</v>
      </c>
      <c r="C8" s="254"/>
      <c r="D8" s="254"/>
      <c r="E8" s="534"/>
      <c r="G8" s="369"/>
    </row>
    <row r="9" spans="1:9" s="272" customFormat="1" ht="56.25">
      <c r="A9" s="284"/>
      <c r="B9" s="254" t="s">
        <v>1838</v>
      </c>
      <c r="C9" s="254"/>
      <c r="D9" s="254"/>
      <c r="E9" s="535"/>
      <c r="F9" s="368" t="str">
        <f>IF(OR(OR(E9=0,E9=""),OR(D9=0,D9="")),"",D9*E9)</f>
        <v/>
      </c>
      <c r="G9" s="370"/>
    </row>
    <row r="10" spans="1:9" s="272" customFormat="1" ht="11.25" customHeight="1">
      <c r="A10" s="284"/>
      <c r="B10" s="254" t="s">
        <v>1839</v>
      </c>
      <c r="C10" s="254"/>
      <c r="D10" s="254"/>
      <c r="E10" s="535"/>
      <c r="F10" s="368"/>
      <c r="G10" s="370"/>
    </row>
    <row r="11" spans="1:9" s="272" customFormat="1" ht="11.25" customHeight="1">
      <c r="A11" s="284"/>
      <c r="B11" s="254"/>
      <c r="C11" s="254"/>
      <c r="D11" s="254"/>
      <c r="E11" s="535"/>
      <c r="F11" s="368"/>
      <c r="G11" s="370"/>
    </row>
    <row r="12" spans="1:9" ht="11.25" customHeight="1">
      <c r="A12" s="284"/>
      <c r="B12" s="254" t="s">
        <v>1840</v>
      </c>
      <c r="C12" s="254"/>
      <c r="D12" s="254"/>
      <c r="E12" s="744"/>
      <c r="G12" s="241"/>
    </row>
    <row r="13" spans="1:9" ht="11.25" customHeight="1">
      <c r="A13" s="284" t="s">
        <v>826</v>
      </c>
      <c r="B13" s="254" t="s">
        <v>2428</v>
      </c>
      <c r="C13" s="254"/>
      <c r="D13" s="254"/>
      <c r="E13" s="744"/>
      <c r="G13" s="189"/>
    </row>
    <row r="14" spans="1:9" s="218" customFormat="1" ht="22.5">
      <c r="A14" s="284" t="s">
        <v>826</v>
      </c>
      <c r="B14" s="254" t="s">
        <v>1841</v>
      </c>
      <c r="C14" s="254"/>
      <c r="D14" s="254"/>
      <c r="E14" s="533"/>
      <c r="F14" s="660" t="str">
        <f>IF(SUM(F1:F13)&gt;0,SUM(F1:F13),"")</f>
        <v/>
      </c>
      <c r="G14" s="369"/>
    </row>
    <row r="15" spans="1:9">
      <c r="A15" s="284" t="s">
        <v>826</v>
      </c>
      <c r="B15" s="254" t="s">
        <v>1842</v>
      </c>
      <c r="C15" s="254"/>
      <c r="D15" s="254"/>
      <c r="G15" s="223"/>
    </row>
    <row r="16" spans="1:9">
      <c r="A16" s="284"/>
      <c r="B16" s="254"/>
      <c r="C16" s="254"/>
      <c r="D16" s="254"/>
      <c r="G16" s="189"/>
    </row>
    <row r="17" spans="1:7" ht="22.5">
      <c r="A17" s="284"/>
      <c r="B17" s="254" t="s">
        <v>1843</v>
      </c>
      <c r="C17" s="254"/>
      <c r="D17" s="254"/>
      <c r="G17" s="189"/>
    </row>
    <row r="18" spans="1:7" ht="22.5">
      <c r="A18" s="284" t="s">
        <v>826</v>
      </c>
      <c r="B18" s="254" t="s">
        <v>1844</v>
      </c>
      <c r="C18" s="254"/>
      <c r="D18" s="254"/>
      <c r="G18" s="369"/>
    </row>
    <row r="19" spans="1:7" ht="22.5">
      <c r="A19" s="284" t="s">
        <v>826</v>
      </c>
      <c r="B19" s="254" t="s">
        <v>1845</v>
      </c>
      <c r="C19" s="254"/>
      <c r="D19" s="254"/>
      <c r="G19" s="223"/>
    </row>
    <row r="20" spans="1:7" ht="33.75">
      <c r="A20" s="284" t="s">
        <v>826</v>
      </c>
      <c r="B20" s="254" t="s">
        <v>1846</v>
      </c>
      <c r="C20" s="254"/>
      <c r="D20" s="254"/>
      <c r="G20" s="223"/>
    </row>
    <row r="21" spans="1:7" ht="45">
      <c r="A21" s="284" t="s">
        <v>826</v>
      </c>
      <c r="B21" s="254" t="s">
        <v>1847</v>
      </c>
      <c r="C21" s="254"/>
      <c r="D21" s="254"/>
      <c r="G21" s="223"/>
    </row>
    <row r="22" spans="1:7" ht="22.5">
      <c r="A22" s="284" t="s">
        <v>826</v>
      </c>
      <c r="B22" s="254" t="s">
        <v>1848</v>
      </c>
      <c r="C22" s="254"/>
      <c r="D22" s="254"/>
      <c r="G22" s="189"/>
    </row>
    <row r="23" spans="1:7" ht="45">
      <c r="A23" s="284" t="s">
        <v>826</v>
      </c>
      <c r="B23" s="254" t="s">
        <v>1849</v>
      </c>
      <c r="C23" s="254"/>
      <c r="D23" s="254"/>
      <c r="G23" s="370"/>
    </row>
    <row r="24" spans="1:7">
      <c r="A24" s="284"/>
      <c r="B24" s="254"/>
      <c r="C24" s="254"/>
      <c r="D24" s="254"/>
      <c r="G24" s="189"/>
    </row>
    <row r="25" spans="1:7" ht="22.5">
      <c r="A25" s="270"/>
      <c r="B25" s="202" t="s">
        <v>1850</v>
      </c>
      <c r="C25" s="202"/>
      <c r="D25" s="202"/>
      <c r="G25" s="189"/>
    </row>
    <row r="26" spans="1:7" ht="45">
      <c r="A26" s="270"/>
      <c r="B26" s="202" t="s">
        <v>1851</v>
      </c>
      <c r="C26" s="202"/>
      <c r="D26" s="202"/>
      <c r="G26" s="189"/>
    </row>
    <row r="27" spans="1:7" ht="22.5">
      <c r="A27" s="270"/>
      <c r="B27" s="202" t="s">
        <v>1852</v>
      </c>
      <c r="C27" s="202"/>
      <c r="D27" s="202"/>
      <c r="G27" s="385"/>
    </row>
    <row r="28" spans="1:7">
      <c r="A28" s="270"/>
      <c r="B28" s="202"/>
      <c r="C28" s="202"/>
      <c r="D28" s="202"/>
      <c r="G28" s="369"/>
    </row>
    <row r="29" spans="1:7">
      <c r="A29" s="201"/>
      <c r="B29" s="421" t="s">
        <v>869</v>
      </c>
      <c r="C29" s="552"/>
      <c r="D29" s="552"/>
      <c r="G29" s="223"/>
    </row>
    <row r="30" spans="1:7" ht="22.5">
      <c r="A30" s="494"/>
      <c r="B30" s="421" t="s">
        <v>1853</v>
      </c>
      <c r="C30" s="556"/>
      <c r="D30" s="556"/>
      <c r="G30" s="223"/>
    </row>
    <row r="31" spans="1:7">
      <c r="A31" s="284" t="s">
        <v>826</v>
      </c>
      <c r="B31" s="254" t="s">
        <v>1854</v>
      </c>
      <c r="C31" s="254"/>
      <c r="D31" s="254"/>
      <c r="G31" s="223"/>
    </row>
    <row r="32" spans="1:7">
      <c r="A32" s="284" t="s">
        <v>826</v>
      </c>
      <c r="B32" s="254" t="s">
        <v>1855</v>
      </c>
      <c r="C32" s="254"/>
      <c r="D32" s="254"/>
      <c r="G32" s="223"/>
    </row>
    <row r="33" spans="1:7">
      <c r="A33" s="284" t="s">
        <v>826</v>
      </c>
      <c r="B33" s="254" t="s">
        <v>1856</v>
      </c>
      <c r="C33" s="254"/>
      <c r="D33" s="254"/>
      <c r="G33" s="223"/>
    </row>
    <row r="34" spans="1:7">
      <c r="A34" s="284" t="s">
        <v>826</v>
      </c>
      <c r="B34" s="254" t="s">
        <v>1109</v>
      </c>
      <c r="C34" s="254"/>
      <c r="D34" s="254"/>
      <c r="G34" s="189"/>
    </row>
    <row r="35" spans="1:7" ht="22.5">
      <c r="A35" s="284" t="s">
        <v>826</v>
      </c>
      <c r="B35" s="254" t="s">
        <v>1857</v>
      </c>
      <c r="C35" s="254"/>
      <c r="D35" s="254"/>
      <c r="G35" s="369"/>
    </row>
    <row r="36" spans="1:7" ht="22.5">
      <c r="A36" s="284" t="s">
        <v>826</v>
      </c>
      <c r="B36" s="254" t="s">
        <v>1858</v>
      </c>
      <c r="C36" s="254"/>
      <c r="D36" s="254"/>
      <c r="G36" s="392"/>
    </row>
    <row r="37" spans="1:7">
      <c r="A37" s="284" t="s">
        <v>826</v>
      </c>
      <c r="B37" s="254" t="s">
        <v>1859</v>
      </c>
      <c r="C37" s="254"/>
      <c r="D37" s="254"/>
      <c r="G37" s="392"/>
    </row>
    <row r="38" spans="1:7" ht="22.5">
      <c r="A38" s="284" t="s">
        <v>826</v>
      </c>
      <c r="B38" s="254" t="s">
        <v>1860</v>
      </c>
      <c r="C38" s="254"/>
      <c r="D38" s="254"/>
      <c r="G38" s="189"/>
    </row>
    <row r="39" spans="1:7" ht="33.75">
      <c r="A39" s="284" t="s">
        <v>826</v>
      </c>
      <c r="B39" s="254" t="s">
        <v>1861</v>
      </c>
      <c r="C39" s="254"/>
      <c r="D39" s="254"/>
      <c r="G39" s="223"/>
    </row>
    <row r="40" spans="1:7">
      <c r="A40" s="284"/>
      <c r="B40" s="254"/>
      <c r="C40" s="254"/>
      <c r="D40" s="254"/>
      <c r="G40" s="189"/>
    </row>
    <row r="41" spans="1:7" ht="56.25">
      <c r="A41" s="517"/>
      <c r="B41" s="421" t="s">
        <v>1862</v>
      </c>
      <c r="C41" s="768"/>
      <c r="D41" s="597"/>
      <c r="G41" s="369"/>
    </row>
    <row r="42" spans="1:7">
      <c r="A42" s="284"/>
      <c r="B42" s="254"/>
      <c r="C42" s="254"/>
      <c r="D42" s="254"/>
      <c r="G42" s="189"/>
    </row>
    <row r="43" spans="1:7" ht="25.5">
      <c r="A43" s="1527">
        <f>COUNT($A$1:A42)+1</f>
        <v>1</v>
      </c>
      <c r="B43" s="567" t="s">
        <v>1898</v>
      </c>
      <c r="C43" s="768"/>
      <c r="D43" s="597"/>
      <c r="G43" s="223"/>
    </row>
    <row r="44" spans="1:7" ht="67.5">
      <c r="A44" s="284"/>
      <c r="B44" s="254" t="s">
        <v>1899</v>
      </c>
      <c r="C44" s="254"/>
      <c r="D44" s="254"/>
      <c r="G44" s="223"/>
    </row>
    <row r="45" spans="1:7" ht="33.75">
      <c r="A45" s="284"/>
      <c r="B45" s="254" t="s">
        <v>1900</v>
      </c>
      <c r="C45" s="254"/>
      <c r="D45" s="254"/>
      <c r="G45" s="223"/>
    </row>
    <row r="46" spans="1:7" ht="33.75">
      <c r="A46" s="284"/>
      <c r="B46" s="254" t="s">
        <v>1901</v>
      </c>
      <c r="C46" s="254"/>
      <c r="D46" s="254"/>
      <c r="G46" s="223"/>
    </row>
    <row r="47" spans="1:7" ht="45">
      <c r="A47" s="284"/>
      <c r="B47" s="254" t="s">
        <v>1902</v>
      </c>
      <c r="C47" s="254"/>
      <c r="D47" s="254"/>
      <c r="G47" s="189"/>
    </row>
    <row r="48" spans="1:7" ht="57" customHeight="1">
      <c r="A48" s="284"/>
      <c r="B48" s="254" t="s">
        <v>1903</v>
      </c>
      <c r="C48" s="254"/>
      <c r="D48" s="254"/>
      <c r="G48" s="189"/>
    </row>
    <row r="49" spans="1:7" ht="22.5">
      <c r="A49" s="284"/>
      <c r="B49" s="254" t="s">
        <v>1904</v>
      </c>
      <c r="C49" s="254"/>
      <c r="D49" s="254"/>
      <c r="G49" s="189"/>
    </row>
    <row r="50" spans="1:7" ht="11.25" customHeight="1">
      <c r="A50" s="284"/>
      <c r="B50" s="387" t="s">
        <v>1356</v>
      </c>
      <c r="C50" s="254"/>
      <c r="D50" s="254"/>
      <c r="G50" s="369"/>
    </row>
    <row r="51" spans="1:7" ht="11.25" customHeight="1">
      <c r="A51" s="292" t="s">
        <v>757</v>
      </c>
      <c r="B51" s="387" t="s">
        <v>1905</v>
      </c>
      <c r="C51" s="255" t="s">
        <v>783</v>
      </c>
      <c r="D51" s="570">
        <v>36</v>
      </c>
      <c r="E51" s="339"/>
      <c r="F51" s="259">
        <f>ROUND(E51*D51,2)</f>
        <v>0</v>
      </c>
      <c r="G51" s="189"/>
    </row>
    <row r="52" spans="1:7" ht="56.25">
      <c r="A52" s="292" t="s">
        <v>759</v>
      </c>
      <c r="B52" s="387" t="s">
        <v>1906</v>
      </c>
      <c r="C52" s="255" t="s">
        <v>783</v>
      </c>
      <c r="D52" s="570">
        <v>22.5</v>
      </c>
      <c r="E52" s="339"/>
      <c r="F52" s="259">
        <f>ROUND(E52*D52,2)</f>
        <v>0</v>
      </c>
      <c r="G52" s="189"/>
    </row>
    <row r="53" spans="1:7" ht="3" customHeight="1">
      <c r="A53" s="257"/>
      <c r="B53" s="387"/>
      <c r="C53" s="255"/>
      <c r="D53" s="570"/>
      <c r="G53" s="189"/>
    </row>
    <row r="54" spans="1:7" ht="11.25" customHeight="1">
      <c r="A54" s="284"/>
      <c r="B54" s="387" t="s">
        <v>1346</v>
      </c>
      <c r="C54" s="254"/>
      <c r="D54" s="254"/>
      <c r="G54" s="189"/>
    </row>
    <row r="55" spans="1:7" ht="11.25" customHeight="1">
      <c r="A55" s="292" t="s">
        <v>785</v>
      </c>
      <c r="B55" s="387" t="s">
        <v>1905</v>
      </c>
      <c r="C55" s="255" t="s">
        <v>783</v>
      </c>
      <c r="D55" s="570">
        <v>16</v>
      </c>
      <c r="E55" s="339"/>
      <c r="F55" s="259">
        <f>ROUND(E55*D55,2)</f>
        <v>0</v>
      </c>
      <c r="G55" s="189"/>
    </row>
    <row r="56" spans="1:7" ht="11.25" customHeight="1">
      <c r="A56" s="284"/>
      <c r="B56" s="254"/>
      <c r="C56" s="254"/>
      <c r="D56" s="254"/>
      <c r="G56" s="189"/>
    </row>
    <row r="57" spans="1:7" ht="25.5">
      <c r="A57" s="1527">
        <f>COUNT($A$1:A56)+1</f>
        <v>2</v>
      </c>
      <c r="B57" s="567" t="s">
        <v>1907</v>
      </c>
      <c r="C57" s="768"/>
      <c r="D57" s="597"/>
      <c r="G57" s="369"/>
    </row>
    <row r="58" spans="1:7" ht="101.25">
      <c r="A58" s="284"/>
      <c r="B58" s="254" t="s">
        <v>2552</v>
      </c>
      <c r="C58" s="254"/>
      <c r="D58" s="254"/>
      <c r="G58" s="189"/>
    </row>
    <row r="59" spans="1:7" ht="67.5">
      <c r="A59" s="284"/>
      <c r="B59" s="254" t="s">
        <v>1908</v>
      </c>
      <c r="C59" s="254"/>
      <c r="D59" s="254"/>
      <c r="G59" s="189"/>
    </row>
    <row r="60" spans="1:7" ht="22.5">
      <c r="A60" s="284"/>
      <c r="B60" s="254" t="s">
        <v>1909</v>
      </c>
      <c r="C60" s="254"/>
      <c r="D60" s="254"/>
      <c r="G60" s="189"/>
    </row>
    <row r="61" spans="1:7" ht="22.5">
      <c r="A61" s="284"/>
      <c r="B61" s="254" t="s">
        <v>1904</v>
      </c>
      <c r="C61" s="254"/>
      <c r="D61" s="254"/>
      <c r="G61" s="189"/>
    </row>
    <row r="62" spans="1:7" ht="11.25" customHeight="1">
      <c r="A62" s="284"/>
      <c r="B62" s="387" t="s">
        <v>1356</v>
      </c>
      <c r="C62" s="254"/>
      <c r="D62" s="254"/>
      <c r="G62" s="189"/>
    </row>
    <row r="63" spans="1:7" ht="11.25" customHeight="1">
      <c r="A63" s="292" t="s">
        <v>757</v>
      </c>
      <c r="B63" s="387" t="s">
        <v>1910</v>
      </c>
      <c r="C63" s="255" t="s">
        <v>783</v>
      </c>
      <c r="D63" s="570">
        <v>15.5</v>
      </c>
      <c r="E63" s="339"/>
      <c r="F63" s="259">
        <f>ROUND(E63*D63,2)</f>
        <v>0</v>
      </c>
      <c r="G63" s="189"/>
    </row>
    <row r="64" spans="1:7" ht="3" customHeight="1">
      <c r="A64" s="257"/>
      <c r="B64" s="387"/>
      <c r="C64" s="255"/>
      <c r="D64" s="570"/>
      <c r="G64" s="189"/>
    </row>
    <row r="65" spans="1:8" ht="11.25" customHeight="1">
      <c r="A65" s="284"/>
      <c r="B65" s="387" t="s">
        <v>1346</v>
      </c>
      <c r="C65" s="254"/>
      <c r="D65" s="254"/>
      <c r="G65" s="189"/>
    </row>
    <row r="66" spans="1:8" ht="11.25" customHeight="1">
      <c r="A66" s="292" t="s">
        <v>759</v>
      </c>
      <c r="B66" s="387" t="s">
        <v>1910</v>
      </c>
      <c r="C66" s="255" t="s">
        <v>783</v>
      </c>
      <c r="D66" s="570">
        <v>22</v>
      </c>
      <c r="E66" s="339"/>
      <c r="F66" s="259">
        <f>ROUND(E66*D66,2)</f>
        <v>0</v>
      </c>
      <c r="G66" s="189"/>
    </row>
    <row r="67" spans="1:8" ht="11.25" customHeight="1">
      <c r="A67" s="1528"/>
      <c r="B67" s="1529"/>
      <c r="C67" s="768"/>
      <c r="D67" s="597"/>
      <c r="G67" s="369"/>
    </row>
    <row r="68" spans="1:8" ht="38.25">
      <c r="A68" s="1527">
        <f>COUNT($A$1:A67)+1</f>
        <v>3</v>
      </c>
      <c r="B68" s="567" t="s">
        <v>1911</v>
      </c>
      <c r="C68" s="768"/>
      <c r="D68" s="597"/>
      <c r="G68" s="189"/>
      <c r="H68" s="711"/>
    </row>
    <row r="69" spans="1:8" s="739" customFormat="1" ht="67.5">
      <c r="A69" s="1530"/>
      <c r="B69" s="560" t="s">
        <v>1912</v>
      </c>
      <c r="C69" s="560"/>
      <c r="D69" s="560"/>
      <c r="E69" s="860"/>
      <c r="F69" s="450"/>
      <c r="G69" s="1531"/>
      <c r="H69" s="1532"/>
    </row>
    <row r="70" spans="1:8" ht="33.75">
      <c r="A70" s="284"/>
      <c r="B70" s="254" t="s">
        <v>1913</v>
      </c>
      <c r="C70" s="254"/>
      <c r="D70" s="254"/>
      <c r="G70" s="189"/>
    </row>
    <row r="71" spans="1:8" ht="33.75">
      <c r="A71" s="284"/>
      <c r="B71" s="254" t="s">
        <v>1914</v>
      </c>
      <c r="C71" s="254"/>
      <c r="D71" s="254"/>
      <c r="G71" s="189"/>
    </row>
    <row r="72" spans="1:8" ht="45">
      <c r="A72" s="284"/>
      <c r="B72" s="254" t="s">
        <v>1915</v>
      </c>
      <c r="C72" s="254"/>
      <c r="D72" s="254"/>
      <c r="G72" s="369"/>
    </row>
    <row r="73" spans="1:8" ht="45">
      <c r="A73" s="284"/>
      <c r="B73" s="254" t="s">
        <v>1864</v>
      </c>
      <c r="C73" s="254"/>
      <c r="D73" s="254"/>
      <c r="G73" s="189"/>
    </row>
    <row r="74" spans="1:8" ht="11.25" customHeight="1">
      <c r="A74" s="284"/>
      <c r="B74" s="254" t="s">
        <v>838</v>
      </c>
      <c r="C74" s="254"/>
      <c r="D74" s="254"/>
      <c r="G74" s="189"/>
    </row>
    <row r="75" spans="1:8" ht="11.25" customHeight="1">
      <c r="A75" s="292" t="s">
        <v>757</v>
      </c>
      <c r="B75" s="387" t="s">
        <v>1916</v>
      </c>
      <c r="C75" s="255" t="s">
        <v>783</v>
      </c>
      <c r="D75" s="570">
        <v>45</v>
      </c>
      <c r="E75" s="339"/>
      <c r="F75" s="259">
        <f>ROUND(E75*D75,2)</f>
        <v>0</v>
      </c>
      <c r="G75" s="189"/>
    </row>
    <row r="76" spans="1:8" ht="11.25" customHeight="1">
      <c r="A76" s="292" t="s">
        <v>759</v>
      </c>
      <c r="B76" s="387" t="s">
        <v>1917</v>
      </c>
      <c r="C76" s="255" t="s">
        <v>783</v>
      </c>
      <c r="D76" s="570">
        <v>80</v>
      </c>
      <c r="E76" s="339"/>
      <c r="F76" s="259">
        <f>ROUND(E76*D76,2)</f>
        <v>0</v>
      </c>
      <c r="G76" s="370"/>
    </row>
    <row r="77" spans="1:8" ht="33.75">
      <c r="A77" s="292" t="s">
        <v>785</v>
      </c>
      <c r="B77" s="387" t="s">
        <v>1918</v>
      </c>
      <c r="C77" s="255" t="s">
        <v>783</v>
      </c>
      <c r="D77" s="570">
        <v>18</v>
      </c>
      <c r="E77" s="339"/>
      <c r="F77" s="259">
        <f>ROUND(E77*D77,2)</f>
        <v>0</v>
      </c>
      <c r="G77" s="370"/>
    </row>
    <row r="78" spans="1:8" ht="11.25" customHeight="1">
      <c r="A78" s="201"/>
      <c r="B78" s="202"/>
      <c r="C78" s="552"/>
      <c r="D78" s="552"/>
      <c r="G78" s="370"/>
    </row>
    <row r="79" spans="1:8">
      <c r="A79" s="1527">
        <f>COUNT($A$1:A78)+1</f>
        <v>4</v>
      </c>
      <c r="B79" s="567" t="s">
        <v>1919</v>
      </c>
      <c r="C79" s="768"/>
      <c r="D79" s="597"/>
      <c r="G79" s="189"/>
    </row>
    <row r="80" spans="1:8" ht="33.75">
      <c r="A80" s="284"/>
      <c r="B80" s="254" t="s">
        <v>1920</v>
      </c>
      <c r="C80" s="254"/>
      <c r="D80" s="254"/>
      <c r="G80" s="189"/>
    </row>
    <row r="81" spans="1:8" ht="33.75">
      <c r="A81" s="284"/>
      <c r="B81" s="254" t="s">
        <v>1914</v>
      </c>
      <c r="C81" s="254"/>
      <c r="D81" s="254"/>
      <c r="G81" s="189"/>
    </row>
    <row r="82" spans="1:8" ht="33.75">
      <c r="A82" s="284"/>
      <c r="B82" s="254" t="s">
        <v>1921</v>
      </c>
      <c r="C82" s="254"/>
      <c r="D82" s="254"/>
      <c r="G82" s="370"/>
    </row>
    <row r="83" spans="1:8" ht="45">
      <c r="A83" s="284"/>
      <c r="B83" s="254" t="s">
        <v>1922</v>
      </c>
      <c r="C83" s="254"/>
      <c r="D83" s="254"/>
      <c r="G83" s="370"/>
    </row>
    <row r="84" spans="1:8">
      <c r="A84" s="284"/>
      <c r="B84" s="254" t="s">
        <v>1923</v>
      </c>
      <c r="C84" s="254"/>
      <c r="D84" s="254"/>
      <c r="G84" s="189"/>
    </row>
    <row r="85" spans="1:8">
      <c r="A85" s="284"/>
      <c r="B85" s="254" t="s">
        <v>838</v>
      </c>
      <c r="C85" s="254"/>
      <c r="D85" s="254"/>
      <c r="G85" s="189"/>
    </row>
    <row r="86" spans="1:8" ht="11.25" customHeight="1">
      <c r="A86" s="292" t="s">
        <v>757</v>
      </c>
      <c r="B86" s="387" t="s">
        <v>1356</v>
      </c>
      <c r="C86" s="255" t="s">
        <v>783</v>
      </c>
      <c r="D86" s="570">
        <v>16.2</v>
      </c>
      <c r="E86" s="339"/>
      <c r="F86" s="259">
        <f>ROUND(E86*D86,2)</f>
        <v>0</v>
      </c>
      <c r="G86" s="189"/>
    </row>
    <row r="87" spans="1:8" ht="11.25" customHeight="1">
      <c r="A87" s="292" t="s">
        <v>759</v>
      </c>
      <c r="B87" s="387" t="s">
        <v>1346</v>
      </c>
      <c r="C87" s="255" t="s">
        <v>783</v>
      </c>
      <c r="D87" s="570">
        <v>10.8</v>
      </c>
      <c r="E87" s="339"/>
      <c r="F87" s="259">
        <f>ROUND(E87*D87,2)</f>
        <v>0</v>
      </c>
      <c r="G87" s="189"/>
    </row>
    <row r="88" spans="1:8" ht="11.25" customHeight="1">
      <c r="A88" s="517"/>
      <c r="B88" s="1529"/>
      <c r="C88" s="768"/>
      <c r="D88" s="597"/>
      <c r="G88" s="189"/>
    </row>
    <row r="89" spans="1:8" ht="25.5">
      <c r="A89" s="1527">
        <f>COUNT($A$1:A88)+1</f>
        <v>5</v>
      </c>
      <c r="B89" s="567" t="s">
        <v>1924</v>
      </c>
      <c r="C89" s="768"/>
      <c r="D89" s="597"/>
      <c r="G89" s="370"/>
      <c r="H89" s="711"/>
    </row>
    <row r="90" spans="1:8" s="739" customFormat="1" ht="67.5">
      <c r="A90" s="1533"/>
      <c r="B90" s="560" t="s">
        <v>1925</v>
      </c>
      <c r="C90" s="1534"/>
      <c r="D90" s="1535"/>
      <c r="E90" s="860"/>
      <c r="F90" s="450"/>
      <c r="G90" s="1536"/>
      <c r="H90" s="1532"/>
    </row>
    <row r="91" spans="1:8" ht="33.75">
      <c r="A91" s="517"/>
      <c r="B91" s="254" t="s">
        <v>1926</v>
      </c>
      <c r="C91" s="768"/>
      <c r="D91" s="597"/>
      <c r="G91" s="189"/>
    </row>
    <row r="92" spans="1:8" ht="56.25">
      <c r="A92" s="517"/>
      <c r="B92" s="254" t="s">
        <v>1927</v>
      </c>
      <c r="C92" s="768"/>
      <c r="D92" s="597"/>
      <c r="G92" s="189"/>
    </row>
    <row r="93" spans="1:8" ht="22.5">
      <c r="A93" s="517"/>
      <c r="B93" s="254" t="s">
        <v>1928</v>
      </c>
      <c r="C93" s="768"/>
      <c r="D93" s="597"/>
      <c r="G93" s="370"/>
    </row>
    <row r="94" spans="1:8" ht="11.25" customHeight="1">
      <c r="A94" s="284"/>
      <c r="B94" s="254" t="s">
        <v>838</v>
      </c>
      <c r="C94" s="254"/>
      <c r="D94" s="254"/>
      <c r="G94" s="370"/>
    </row>
    <row r="95" spans="1:8" ht="11.25" customHeight="1">
      <c r="A95" s="517"/>
      <c r="B95" s="254"/>
      <c r="C95" s="255" t="s">
        <v>783</v>
      </c>
      <c r="D95" s="570">
        <v>55</v>
      </c>
      <c r="E95" s="339"/>
      <c r="F95" s="259">
        <f>ROUND(E95*D95,2)</f>
        <v>0</v>
      </c>
      <c r="G95" s="189"/>
    </row>
    <row r="96" spans="1:8" ht="11.25" customHeight="1">
      <c r="A96" s="517"/>
      <c r="B96" s="1529"/>
      <c r="C96" s="768"/>
      <c r="D96" s="597"/>
      <c r="G96" s="189"/>
    </row>
    <row r="97" spans="1:8">
      <c r="A97" s="1527">
        <f>COUNT($A$1:A96)+1</f>
        <v>6</v>
      </c>
      <c r="B97" s="1537" t="s">
        <v>1929</v>
      </c>
      <c r="C97" s="768"/>
      <c r="D97" s="597"/>
      <c r="G97" s="189"/>
      <c r="H97" s="711"/>
    </row>
    <row r="98" spans="1:8" ht="11.25" customHeight="1">
      <c r="A98" s="517"/>
      <c r="B98" s="254" t="s">
        <v>1930</v>
      </c>
      <c r="C98" s="768"/>
      <c r="D98" s="597"/>
      <c r="G98" s="189"/>
      <c r="H98" s="725"/>
    </row>
    <row r="99" spans="1:8" ht="45">
      <c r="A99" s="517"/>
      <c r="B99" s="365" t="s">
        <v>1931</v>
      </c>
      <c r="C99" s="768"/>
      <c r="D99" s="597"/>
      <c r="G99" s="582"/>
    </row>
    <row r="100" spans="1:8" ht="33.75">
      <c r="A100" s="517"/>
      <c r="B100" s="254" t="s">
        <v>1914</v>
      </c>
      <c r="C100" s="768"/>
      <c r="D100" s="597"/>
      <c r="G100" s="529"/>
    </row>
    <row r="101" spans="1:8" ht="45">
      <c r="A101" s="517"/>
      <c r="B101" s="254" t="s">
        <v>1863</v>
      </c>
      <c r="C101" s="768"/>
      <c r="D101" s="597"/>
      <c r="G101" s="529"/>
    </row>
    <row r="102" spans="1:8" ht="45">
      <c r="A102" s="517"/>
      <c r="B102" s="254" t="s">
        <v>1864</v>
      </c>
      <c r="C102" s="768"/>
      <c r="D102" s="597"/>
      <c r="G102" s="530"/>
    </row>
    <row r="103" spans="1:8" ht="11.25" customHeight="1">
      <c r="A103" s="517"/>
      <c r="B103" s="254" t="s">
        <v>1865</v>
      </c>
      <c r="C103" s="768"/>
      <c r="D103" s="597"/>
    </row>
    <row r="104" spans="1:8" ht="22.5">
      <c r="A104" s="517"/>
      <c r="B104" s="387" t="s">
        <v>1932</v>
      </c>
      <c r="C104" s="255" t="s">
        <v>783</v>
      </c>
      <c r="D104" s="570">
        <v>35</v>
      </c>
      <c r="E104" s="339"/>
      <c r="F104" s="259">
        <f>ROUND(E104*D104,2)</f>
        <v>0</v>
      </c>
    </row>
    <row r="105" spans="1:8">
      <c r="A105" s="517"/>
      <c r="B105" s="1529"/>
      <c r="C105" s="768"/>
      <c r="D105" s="597"/>
    </row>
    <row r="106" spans="1:8" ht="25.5">
      <c r="A106" s="1527">
        <f>COUNT($A$1:A105)+1</f>
        <v>7</v>
      </c>
      <c r="B106" s="567" t="s">
        <v>1933</v>
      </c>
      <c r="C106" s="768"/>
      <c r="D106" s="597"/>
    </row>
    <row r="107" spans="1:8" ht="56.25">
      <c r="A107" s="517"/>
      <c r="B107" s="365" t="s">
        <v>1934</v>
      </c>
      <c r="C107" s="768"/>
      <c r="D107" s="597"/>
    </row>
    <row r="108" spans="1:8" ht="11.25" customHeight="1">
      <c r="A108" s="517"/>
      <c r="B108" s="254" t="s">
        <v>1935</v>
      </c>
      <c r="C108" s="768"/>
      <c r="D108" s="597"/>
    </row>
    <row r="109" spans="1:8" ht="11.25" customHeight="1">
      <c r="A109" s="257"/>
      <c r="B109" s="387" t="s">
        <v>1936</v>
      </c>
      <c r="C109" s="255" t="s">
        <v>5</v>
      </c>
      <c r="D109" s="570">
        <v>6</v>
      </c>
      <c r="E109" s="339"/>
      <c r="F109" s="259">
        <f>ROUND(E109*D109,2)</f>
        <v>0</v>
      </c>
    </row>
    <row r="110" spans="1:8" ht="11.25" customHeight="1">
      <c r="A110" s="1538"/>
      <c r="B110" s="1539"/>
      <c r="C110" s="1540"/>
      <c r="D110" s="1541"/>
      <c r="G110" s="392"/>
    </row>
    <row r="111" spans="1:8" ht="11.25" customHeight="1">
      <c r="A111" s="1538"/>
      <c r="B111" s="551"/>
      <c r="C111" s="1540"/>
      <c r="D111" s="1541"/>
    </row>
    <row r="112" spans="1:8" ht="11.25" customHeight="1">
      <c r="A112" s="1538"/>
      <c r="B112" s="551"/>
      <c r="C112" s="1540"/>
      <c r="D112" s="1541"/>
    </row>
    <row r="113" spans="1:6" ht="15.75">
      <c r="A113" s="605" t="str">
        <f>A3</f>
        <v>C.3.</v>
      </c>
      <c r="B113" s="606" t="s">
        <v>1866</v>
      </c>
      <c r="C113" s="770"/>
      <c r="D113" s="771"/>
      <c r="F113" s="331">
        <f>ROUND(SUM(F4:F112),2)</f>
        <v>0</v>
      </c>
    </row>
  </sheetData>
  <sheetProtection algorithmName="SHA-512" hashValue="ojegfeoBmy5QL+bxyI2eI/NdiuGgZSyeyv7ukOTArOrzb0Ad1/tdjFqY9gU78Mx2cQ/9rAVJwAcEGDkU8AraZw==" saltValue="q5Hkd8uJs/WOn9TbsDDRaw==" spinCount="100000" sheet="1" objects="1" scenarios="1"/>
  <conditionalFormatting sqref="F51">
    <cfRule type="cellIs" dxfId="841" priority="13" stopIfTrue="1" operator="equal">
      <formula>0</formula>
    </cfRule>
  </conditionalFormatting>
  <conditionalFormatting sqref="F52">
    <cfRule type="cellIs" dxfId="840" priority="12" stopIfTrue="1" operator="equal">
      <formula>0</formula>
    </cfRule>
  </conditionalFormatting>
  <conditionalFormatting sqref="F55">
    <cfRule type="cellIs" dxfId="839" priority="11" stopIfTrue="1" operator="equal">
      <formula>0</formula>
    </cfRule>
  </conditionalFormatting>
  <conditionalFormatting sqref="F63">
    <cfRule type="cellIs" dxfId="838" priority="10" stopIfTrue="1" operator="equal">
      <formula>0</formula>
    </cfRule>
  </conditionalFormatting>
  <conditionalFormatting sqref="F66">
    <cfRule type="cellIs" dxfId="837" priority="9" stopIfTrue="1" operator="equal">
      <formula>0</formula>
    </cfRule>
  </conditionalFormatting>
  <conditionalFormatting sqref="F75">
    <cfRule type="cellIs" dxfId="836" priority="8" stopIfTrue="1" operator="equal">
      <formula>0</formula>
    </cfRule>
  </conditionalFormatting>
  <conditionalFormatting sqref="F76">
    <cfRule type="cellIs" dxfId="835" priority="7" stopIfTrue="1" operator="equal">
      <formula>0</formula>
    </cfRule>
  </conditionalFormatting>
  <conditionalFormatting sqref="F77">
    <cfRule type="cellIs" dxfId="834" priority="6" stopIfTrue="1" operator="equal">
      <formula>0</formula>
    </cfRule>
  </conditionalFormatting>
  <conditionalFormatting sqref="F86">
    <cfRule type="cellIs" dxfId="833" priority="5" stopIfTrue="1" operator="equal">
      <formula>0</formula>
    </cfRule>
  </conditionalFormatting>
  <conditionalFormatting sqref="F87">
    <cfRule type="cellIs" dxfId="832" priority="4" stopIfTrue="1" operator="equal">
      <formula>0</formula>
    </cfRule>
  </conditionalFormatting>
  <conditionalFormatting sqref="F95">
    <cfRule type="cellIs" dxfId="831" priority="3" stopIfTrue="1" operator="equal">
      <formula>0</formula>
    </cfRule>
  </conditionalFormatting>
  <conditionalFormatting sqref="F104">
    <cfRule type="cellIs" dxfId="830" priority="2" stopIfTrue="1" operator="equal">
      <formula>0</formula>
    </cfRule>
  </conditionalFormatting>
  <conditionalFormatting sqref="F109">
    <cfRule type="cellIs" dxfId="829" priority="1" stopIfTrue="1" operator="equal">
      <formula>0</formula>
    </cfRule>
  </conditionalFormatting>
  <pageMargins left="0.94488188976377963" right="0.39370078740157483" top="0.9449999999999999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P127"/>
  <sheetViews>
    <sheetView showZeros="0" view="pageBreakPreview" zoomScale="120" zoomScaleNormal="100" zoomScaleSheetLayoutView="120" workbookViewId="0">
      <selection activeCell="A110" sqref="A110"/>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1880</v>
      </c>
      <c r="B3" s="543" t="s">
        <v>1558</v>
      </c>
      <c r="C3" s="490"/>
      <c r="D3" s="490"/>
      <c r="E3" s="532"/>
      <c r="F3" s="357"/>
      <c r="G3" s="358"/>
    </row>
    <row r="4" spans="1:9" s="218" customFormat="1" ht="15.75">
      <c r="A4" s="213"/>
      <c r="B4" s="214"/>
      <c r="C4" s="215"/>
      <c r="D4" s="215"/>
      <c r="E4" s="533"/>
      <c r="F4" s="360"/>
      <c r="G4" s="189"/>
    </row>
    <row r="5" spans="1:9" s="225" customFormat="1" ht="11.25">
      <c r="A5" s="219"/>
      <c r="B5" s="220" t="s">
        <v>743</v>
      </c>
      <c r="C5" s="221"/>
      <c r="D5" s="221"/>
      <c r="E5" s="534"/>
    </row>
    <row r="6" spans="1:9" s="231" customFormat="1" ht="34.5">
      <c r="A6" s="219"/>
      <c r="B6" s="221" t="s">
        <v>1593</v>
      </c>
      <c r="C6" s="221"/>
      <c r="D6" s="221"/>
      <c r="E6" s="536"/>
      <c r="F6" s="363"/>
      <c r="G6" s="364"/>
    </row>
    <row r="7" spans="1:9" s="231" customFormat="1" ht="22.5">
      <c r="A7" s="219"/>
      <c r="B7" s="221" t="s">
        <v>1559</v>
      </c>
      <c r="C7" s="221"/>
      <c r="D7" s="221"/>
      <c r="E7" s="536"/>
      <c r="F7" s="363"/>
      <c r="G7" s="367"/>
    </row>
    <row r="8" spans="1:9" s="238" customFormat="1" ht="33.75">
      <c r="A8" s="219"/>
      <c r="B8" s="221" t="s">
        <v>2429</v>
      </c>
      <c r="C8" s="221"/>
      <c r="D8" s="221"/>
      <c r="E8" s="114"/>
      <c r="F8" s="366"/>
      <c r="G8" s="369"/>
    </row>
    <row r="9" spans="1:9" s="238" customFormat="1" ht="22.5">
      <c r="A9" s="219"/>
      <c r="B9" s="221" t="s">
        <v>1560</v>
      </c>
      <c r="C9" s="221"/>
      <c r="D9" s="221"/>
      <c r="E9" s="114"/>
      <c r="F9" s="366"/>
      <c r="G9" s="370"/>
    </row>
    <row r="10" spans="1:9" s="231" customFormat="1" ht="12">
      <c r="A10" s="219"/>
      <c r="B10" s="221" t="s">
        <v>1561</v>
      </c>
      <c r="C10" s="221"/>
      <c r="D10" s="221"/>
      <c r="E10" s="536"/>
      <c r="F10" s="363"/>
      <c r="G10" s="370"/>
    </row>
    <row r="11" spans="1:9" s="238" customFormat="1" ht="14.25">
      <c r="A11" s="219"/>
      <c r="B11" s="221" t="s">
        <v>1562</v>
      </c>
      <c r="C11" s="221"/>
      <c r="D11" s="221"/>
      <c r="E11" s="114"/>
      <c r="F11" s="366"/>
      <c r="G11" s="370"/>
    </row>
    <row r="12" spans="1:9" s="238" customFormat="1" ht="56.25">
      <c r="A12" s="219"/>
      <c r="B12" s="221" t="s">
        <v>1563</v>
      </c>
      <c r="C12" s="221"/>
      <c r="D12" s="221"/>
      <c r="E12" s="114"/>
      <c r="F12" s="366"/>
      <c r="G12" s="241"/>
    </row>
    <row r="13" spans="1:9" s="238" customFormat="1" ht="45">
      <c r="A13" s="219"/>
      <c r="B13" s="221" t="s">
        <v>2430</v>
      </c>
      <c r="C13" s="221"/>
      <c r="D13" s="221"/>
      <c r="E13" s="114"/>
      <c r="F13" s="366"/>
      <c r="G13" s="189"/>
    </row>
    <row r="14" spans="1:9" s="238" customFormat="1" ht="33.75">
      <c r="A14" s="219"/>
      <c r="B14" s="221" t="s">
        <v>1564</v>
      </c>
      <c r="C14" s="221"/>
      <c r="D14" s="221"/>
      <c r="E14" s="114"/>
      <c r="F14" s="366"/>
      <c r="G14" s="369"/>
    </row>
    <row r="15" spans="1:9" s="238" customFormat="1" ht="45">
      <c r="A15" s="219"/>
      <c r="B15" s="221" t="s">
        <v>1565</v>
      </c>
      <c r="C15" s="221"/>
      <c r="D15" s="221"/>
      <c r="E15" s="114"/>
      <c r="F15" s="366"/>
      <c r="G15" s="223"/>
    </row>
    <row r="16" spans="1:9" s="238" customFormat="1" ht="56.25">
      <c r="A16" s="219"/>
      <c r="B16" s="221" t="s">
        <v>1566</v>
      </c>
      <c r="C16" s="221"/>
      <c r="D16" s="221"/>
      <c r="E16" s="114"/>
      <c r="F16" s="366"/>
      <c r="G16" s="189"/>
    </row>
    <row r="17" spans="1:7" s="238" customFormat="1" ht="33.75">
      <c r="A17" s="219"/>
      <c r="B17" s="221" t="s">
        <v>1567</v>
      </c>
      <c r="C17" s="221"/>
      <c r="D17" s="221"/>
      <c r="E17" s="114"/>
      <c r="F17" s="366"/>
      <c r="G17" s="189"/>
    </row>
    <row r="18" spans="1:7" s="619" customFormat="1" ht="12">
      <c r="A18" s="219"/>
      <c r="B18" s="221" t="s">
        <v>1568</v>
      </c>
      <c r="C18" s="221"/>
      <c r="D18" s="221"/>
      <c r="E18" s="116"/>
      <c r="F18" s="618"/>
      <c r="G18" s="369"/>
    </row>
    <row r="19" spans="1:7" s="231" customFormat="1" ht="22.5">
      <c r="A19" s="219"/>
      <c r="B19" s="221" t="s">
        <v>2431</v>
      </c>
      <c r="C19" s="221"/>
      <c r="D19" s="221"/>
      <c r="E19" s="536"/>
      <c r="F19" s="363"/>
      <c r="G19" s="223"/>
    </row>
    <row r="20" spans="1:7" s="193" customFormat="1" ht="33.75">
      <c r="A20" s="219"/>
      <c r="B20" s="221" t="s">
        <v>1569</v>
      </c>
      <c r="C20" s="221"/>
      <c r="D20" s="221"/>
      <c r="E20" s="333"/>
      <c r="F20" s="191"/>
      <c r="G20" s="223"/>
    </row>
    <row r="21" spans="1:7" s="193" customFormat="1" ht="45">
      <c r="A21" s="219"/>
      <c r="B21" s="221" t="s">
        <v>1570</v>
      </c>
      <c r="C21" s="221"/>
      <c r="D21" s="221"/>
      <c r="E21" s="333"/>
      <c r="F21" s="191"/>
      <c r="G21" s="223"/>
    </row>
    <row r="22" spans="1:7" s="193" customFormat="1" ht="33.75">
      <c r="A22" s="219"/>
      <c r="B22" s="221" t="s">
        <v>1571</v>
      </c>
      <c r="C22" s="221"/>
      <c r="D22" s="221"/>
      <c r="E22" s="333"/>
      <c r="F22" s="368"/>
      <c r="G22" s="189"/>
    </row>
    <row r="23" spans="1:7" s="193" customFormat="1" ht="56.25">
      <c r="A23" s="219"/>
      <c r="B23" s="221" t="s">
        <v>1572</v>
      </c>
      <c r="C23" s="221"/>
      <c r="D23" s="221"/>
      <c r="E23" s="333"/>
      <c r="F23" s="368"/>
      <c r="G23" s="370"/>
    </row>
    <row r="24" spans="1:7" s="231" customFormat="1" ht="22.5">
      <c r="A24" s="219"/>
      <c r="B24" s="221" t="s">
        <v>1573</v>
      </c>
      <c r="C24" s="221"/>
      <c r="D24" s="221"/>
      <c r="E24" s="536"/>
      <c r="F24" s="363" t="str">
        <f>IF(OR(OR(E24=0,E24=""),OR($D24=0,$D24="")),"",$D24*E24)</f>
        <v/>
      </c>
      <c r="G24" s="189"/>
    </row>
    <row r="25" spans="1:7" s="225" customFormat="1" ht="45">
      <c r="A25" s="219"/>
      <c r="B25" s="221" t="s">
        <v>1574</v>
      </c>
      <c r="C25" s="221"/>
      <c r="D25" s="221"/>
      <c r="E25" s="752"/>
      <c r="F25" s="717"/>
      <c r="G25" s="189"/>
    </row>
    <row r="26" spans="1:7" s="225" customFormat="1" ht="22.5">
      <c r="A26" s="219"/>
      <c r="B26" s="221" t="s">
        <v>1575</v>
      </c>
      <c r="C26" s="221"/>
      <c r="D26" s="221"/>
      <c r="E26" s="752"/>
      <c r="F26" s="717"/>
      <c r="G26" s="189"/>
    </row>
    <row r="27" spans="1:7" s="225" customFormat="1" ht="22.5">
      <c r="A27" s="219" t="s">
        <v>826</v>
      </c>
      <c r="B27" s="221" t="s">
        <v>1576</v>
      </c>
      <c r="C27" s="221"/>
      <c r="D27" s="221"/>
      <c r="E27" s="752"/>
      <c r="F27" s="717"/>
      <c r="G27" s="385"/>
    </row>
    <row r="28" spans="1:7" s="225" customFormat="1" ht="22.5">
      <c r="A28" s="861" t="s">
        <v>826</v>
      </c>
      <c r="B28" s="862" t="s">
        <v>2432</v>
      </c>
      <c r="C28" s="862"/>
      <c r="D28" s="862"/>
      <c r="E28" s="752"/>
      <c r="F28" s="717"/>
      <c r="G28" s="369"/>
    </row>
    <row r="29" spans="1:7" s="225" customFormat="1" ht="11.25">
      <c r="A29" s="861"/>
      <c r="B29" s="862"/>
      <c r="C29" s="862"/>
      <c r="D29" s="862"/>
      <c r="E29" s="752"/>
      <c r="F29" s="717"/>
      <c r="G29" s="223"/>
    </row>
    <row r="30" spans="1:7" s="225" customFormat="1" ht="11.25">
      <c r="A30" s="693"/>
      <c r="B30" s="314" t="s">
        <v>869</v>
      </c>
      <c r="C30" s="204"/>
      <c r="D30" s="204"/>
      <c r="E30" s="752"/>
      <c r="F30" s="717"/>
      <c r="G30" s="223"/>
    </row>
    <row r="31" spans="1:7" s="225" customFormat="1" ht="22.5">
      <c r="A31" s="656"/>
      <c r="B31" s="314" t="s">
        <v>1577</v>
      </c>
      <c r="C31" s="400"/>
      <c r="D31" s="400"/>
      <c r="E31" s="534"/>
      <c r="G31" s="223"/>
    </row>
    <row r="32" spans="1:7" s="225" customFormat="1" ht="11.25">
      <c r="A32" s="219" t="s">
        <v>826</v>
      </c>
      <c r="B32" s="221" t="s">
        <v>933</v>
      </c>
      <c r="C32" s="221"/>
      <c r="D32" s="221"/>
      <c r="E32" s="534"/>
      <c r="G32" s="223"/>
    </row>
    <row r="33" spans="1:7" s="225" customFormat="1" ht="11.25">
      <c r="A33" s="219" t="s">
        <v>826</v>
      </c>
      <c r="B33" s="221" t="s">
        <v>1578</v>
      </c>
      <c r="C33" s="221"/>
      <c r="D33" s="221"/>
      <c r="E33" s="534"/>
      <c r="G33" s="223"/>
    </row>
    <row r="34" spans="1:7" s="272" customFormat="1" ht="22.5">
      <c r="A34" s="219" t="s">
        <v>826</v>
      </c>
      <c r="B34" s="221" t="s">
        <v>1579</v>
      </c>
      <c r="C34" s="221"/>
      <c r="D34" s="221"/>
      <c r="E34" s="535"/>
      <c r="F34" s="368" t="str">
        <f t="shared" ref="F34:F37" si="0">IF(OR(OR(E34=0,E34=""),OR(D34=0,D34="")),"",D34*E34)</f>
        <v/>
      </c>
      <c r="G34" s="189"/>
    </row>
    <row r="35" spans="1:7" s="272" customFormat="1" ht="12">
      <c r="A35" s="219" t="s">
        <v>826</v>
      </c>
      <c r="B35" s="221" t="s">
        <v>1580</v>
      </c>
      <c r="C35" s="221"/>
      <c r="D35" s="221"/>
      <c r="E35" s="535"/>
      <c r="F35" s="368" t="str">
        <f t="shared" si="0"/>
        <v/>
      </c>
      <c r="G35" s="369"/>
    </row>
    <row r="36" spans="1:7" s="272" customFormat="1" ht="11.25">
      <c r="A36" s="219" t="s">
        <v>826</v>
      </c>
      <c r="B36" s="221" t="s">
        <v>1581</v>
      </c>
      <c r="C36" s="221"/>
      <c r="D36" s="221"/>
      <c r="E36" s="535"/>
      <c r="F36" s="368" t="str">
        <f t="shared" si="0"/>
        <v/>
      </c>
      <c r="G36" s="392"/>
    </row>
    <row r="37" spans="1:7" s="272" customFormat="1" ht="22.5">
      <c r="A37" s="219" t="s">
        <v>826</v>
      </c>
      <c r="B37" s="221" t="s">
        <v>938</v>
      </c>
      <c r="C37" s="221"/>
      <c r="D37" s="221"/>
      <c r="E37" s="535"/>
      <c r="F37" s="368" t="str">
        <f t="shared" si="0"/>
        <v/>
      </c>
      <c r="G37" s="392"/>
    </row>
    <row r="38" spans="1:7" s="272" customFormat="1" ht="11.25">
      <c r="A38" s="219" t="s">
        <v>826</v>
      </c>
      <c r="B38" s="221" t="s">
        <v>1582</v>
      </c>
      <c r="C38" s="221"/>
      <c r="D38" s="221"/>
      <c r="E38" s="535"/>
      <c r="F38" s="368"/>
      <c r="G38" s="189"/>
    </row>
    <row r="39" spans="1:7" s="395" customFormat="1" ht="11.25" customHeight="1">
      <c r="A39" s="219" t="s">
        <v>826</v>
      </c>
      <c r="B39" s="221" t="s">
        <v>1583</v>
      </c>
      <c r="C39" s="221"/>
      <c r="D39" s="221"/>
      <c r="E39" s="683"/>
      <c r="G39" s="223"/>
    </row>
    <row r="40" spans="1:7" s="395" customFormat="1" ht="11.25" customHeight="1">
      <c r="A40" s="863"/>
      <c r="B40" s="864"/>
      <c r="C40" s="865"/>
      <c r="D40" s="865"/>
      <c r="E40" s="683"/>
      <c r="G40" s="189"/>
    </row>
    <row r="41" spans="1:7" s="395" customFormat="1" ht="11.25" customHeight="1">
      <c r="A41" s="863"/>
      <c r="B41" s="864"/>
      <c r="C41" s="865"/>
      <c r="D41" s="865"/>
      <c r="E41" s="683"/>
      <c r="G41" s="369"/>
    </row>
    <row r="42" spans="1:7" ht="38.25">
      <c r="A42" s="866">
        <f>COUNT($A$1:A41)+1</f>
        <v>1</v>
      </c>
      <c r="B42" s="247" t="s">
        <v>2596</v>
      </c>
      <c r="C42" s="298"/>
      <c r="D42" s="299"/>
      <c r="G42" s="223"/>
    </row>
    <row r="43" spans="1:7" ht="33.75">
      <c r="A43" s="219"/>
      <c r="B43" s="221" t="s">
        <v>2554</v>
      </c>
      <c r="C43" s="221"/>
      <c r="D43" s="221"/>
      <c r="G43" s="223"/>
    </row>
    <row r="44" spans="1:7" s="218" customFormat="1" ht="33.75">
      <c r="A44" s="219"/>
      <c r="B44" s="221" t="s">
        <v>2053</v>
      </c>
      <c r="C44" s="221"/>
      <c r="D44" s="221"/>
      <c r="E44" s="873"/>
      <c r="F44" s="867" t="str">
        <f>IF(SUM(F32:F43)&gt;0,SUM(F32:F43),"")</f>
        <v/>
      </c>
      <c r="G44" s="369"/>
    </row>
    <row r="45" spans="1:7" ht="33.75">
      <c r="A45" s="219"/>
      <c r="B45" s="221" t="s">
        <v>2563</v>
      </c>
      <c r="C45" s="221"/>
      <c r="D45" s="221"/>
      <c r="G45" s="223"/>
    </row>
    <row r="46" spans="1:7">
      <c r="A46" s="292"/>
      <c r="B46" s="221" t="s">
        <v>1713</v>
      </c>
      <c r="C46" s="375"/>
      <c r="D46" s="376"/>
      <c r="G46" s="189"/>
    </row>
    <row r="47" spans="1:7" ht="90">
      <c r="A47" s="656"/>
      <c r="B47" s="221" t="s">
        <v>2463</v>
      </c>
      <c r="C47" s="400"/>
      <c r="D47" s="400"/>
      <c r="G47" s="189"/>
    </row>
    <row r="48" spans="1:7" ht="56.25">
      <c r="A48" s="219"/>
      <c r="B48" s="221" t="s">
        <v>2055</v>
      </c>
      <c r="C48" s="221"/>
      <c r="D48" s="288"/>
      <c r="G48" s="369"/>
    </row>
    <row r="49" spans="1:7">
      <c r="A49" s="292"/>
      <c r="B49" s="221" t="s">
        <v>1713</v>
      </c>
      <c r="C49" s="375"/>
      <c r="D49" s="376"/>
      <c r="G49" s="223"/>
    </row>
    <row r="50" spans="1:7" ht="168.75">
      <c r="A50" s="656"/>
      <c r="B50" s="221" t="s">
        <v>2464</v>
      </c>
      <c r="C50" s="400"/>
      <c r="D50" s="400"/>
      <c r="G50" s="223"/>
    </row>
    <row r="51" spans="1:7" ht="22.5" customHeight="1">
      <c r="A51" s="219"/>
      <c r="B51" s="221" t="s">
        <v>2056</v>
      </c>
      <c r="C51" s="221"/>
      <c r="D51" s="288"/>
      <c r="G51" s="223"/>
    </row>
    <row r="52" spans="1:7">
      <c r="A52" s="292"/>
      <c r="B52" s="221" t="s">
        <v>1713</v>
      </c>
      <c r="C52" s="375"/>
      <c r="D52" s="376"/>
      <c r="G52" s="189"/>
    </row>
    <row r="53" spans="1:7" ht="45" customHeight="1">
      <c r="A53" s="656"/>
      <c r="B53" s="221" t="s">
        <v>2057</v>
      </c>
      <c r="C53" s="400"/>
      <c r="D53" s="400"/>
      <c r="G53" s="370"/>
    </row>
    <row r="54" spans="1:7" ht="11.25" customHeight="1">
      <c r="A54" s="219"/>
      <c r="B54" s="221" t="s">
        <v>1868</v>
      </c>
      <c r="C54" s="221"/>
      <c r="D54" s="288"/>
      <c r="G54" s="189"/>
    </row>
    <row r="55" spans="1:7" ht="11.25" customHeight="1">
      <c r="A55" s="219" t="s">
        <v>826</v>
      </c>
      <c r="B55" s="221" t="s">
        <v>2058</v>
      </c>
      <c r="C55" s="221"/>
      <c r="D55" s="288"/>
      <c r="G55" s="189"/>
    </row>
    <row r="56" spans="1:7" ht="11.25" customHeight="1">
      <c r="A56" s="219" t="s">
        <v>826</v>
      </c>
      <c r="B56" s="221" t="s">
        <v>2059</v>
      </c>
      <c r="C56" s="221"/>
      <c r="D56" s="288"/>
      <c r="G56" s="189"/>
    </row>
    <row r="57" spans="1:7" ht="11.25" customHeight="1">
      <c r="A57" s="219" t="s">
        <v>826</v>
      </c>
      <c r="B57" s="221" t="s">
        <v>2060</v>
      </c>
      <c r="C57" s="221"/>
      <c r="D57" s="288"/>
      <c r="G57" s="385"/>
    </row>
    <row r="58" spans="1:7" ht="11.25" customHeight="1">
      <c r="A58" s="219"/>
      <c r="B58" s="221" t="s">
        <v>2061</v>
      </c>
      <c r="C58" s="221"/>
      <c r="D58" s="221"/>
      <c r="G58" s="369"/>
    </row>
    <row r="59" spans="1:7" ht="33.75">
      <c r="A59" s="219"/>
      <c r="B59" s="221" t="s">
        <v>2571</v>
      </c>
      <c r="C59" s="221"/>
      <c r="D59" s="221"/>
      <c r="G59" s="223"/>
    </row>
    <row r="60" spans="1:7" ht="22.5">
      <c r="A60" s="219"/>
      <c r="B60" s="221" t="s">
        <v>1584</v>
      </c>
      <c r="C60" s="221"/>
      <c r="D60" s="221"/>
      <c r="G60" s="223"/>
    </row>
    <row r="61" spans="1:7" ht="33.75">
      <c r="A61" s="219"/>
      <c r="B61" s="221" t="s">
        <v>1585</v>
      </c>
      <c r="C61" s="221"/>
      <c r="D61" s="221"/>
      <c r="G61" s="189"/>
    </row>
    <row r="62" spans="1:7" ht="22.5">
      <c r="A62" s="219"/>
      <c r="B62" s="221" t="s">
        <v>1586</v>
      </c>
      <c r="C62" s="221"/>
      <c r="D62" s="221"/>
      <c r="G62" s="189"/>
    </row>
    <row r="63" spans="1:7" ht="22.5">
      <c r="A63" s="219"/>
      <c r="B63" s="221" t="s">
        <v>1587</v>
      </c>
      <c r="C63" s="221"/>
      <c r="D63" s="221"/>
      <c r="G63" s="189"/>
    </row>
    <row r="64" spans="1:7" ht="35.1" customHeight="1">
      <c r="A64" s="219"/>
      <c r="B64" s="221" t="s">
        <v>1588</v>
      </c>
      <c r="C64" s="221"/>
      <c r="D64" s="221"/>
      <c r="G64" s="369"/>
    </row>
    <row r="65" spans="1:8">
      <c r="A65" s="219" t="s">
        <v>826</v>
      </c>
      <c r="B65" s="221" t="s">
        <v>1589</v>
      </c>
      <c r="C65" s="221"/>
      <c r="D65" s="221"/>
      <c r="G65" s="189"/>
    </row>
    <row r="66" spans="1:8">
      <c r="A66" s="219"/>
      <c r="B66" s="221" t="s">
        <v>1590</v>
      </c>
      <c r="C66" s="221"/>
      <c r="D66" s="221"/>
      <c r="G66" s="189"/>
    </row>
    <row r="67" spans="1:8">
      <c r="A67" s="219"/>
      <c r="B67" s="221" t="s">
        <v>897</v>
      </c>
      <c r="C67" s="221"/>
      <c r="D67" s="221"/>
      <c r="G67" s="189"/>
    </row>
    <row r="68" spans="1:8" ht="11.25" customHeight="1">
      <c r="A68" s="219"/>
      <c r="B68" s="314" t="s">
        <v>2564</v>
      </c>
      <c r="C68" s="221"/>
      <c r="D68" s="221"/>
      <c r="G68" s="189"/>
      <c r="H68" s="788"/>
    </row>
    <row r="69" spans="1:8" ht="11.25" customHeight="1">
      <c r="A69" s="292" t="s">
        <v>757</v>
      </c>
      <c r="B69" s="316" t="s">
        <v>2565</v>
      </c>
      <c r="C69" s="222" t="s">
        <v>783</v>
      </c>
      <c r="D69" s="271">
        <v>112.4</v>
      </c>
      <c r="E69" s="339"/>
      <c r="F69" s="259">
        <f>ROUND(E69*D69,2)</f>
        <v>0</v>
      </c>
      <c r="G69" s="189"/>
      <c r="H69" s="788"/>
    </row>
    <row r="70" spans="1:8" ht="11.25" customHeight="1">
      <c r="A70" s="292" t="s">
        <v>759</v>
      </c>
      <c r="B70" s="316" t="s">
        <v>2566</v>
      </c>
      <c r="C70" s="222" t="s">
        <v>783</v>
      </c>
      <c r="D70" s="271">
        <v>28.2</v>
      </c>
      <c r="E70" s="339"/>
      <c r="F70" s="259">
        <f>ROUND(E70*D70,2)</f>
        <v>0</v>
      </c>
      <c r="G70" s="189"/>
      <c r="H70" s="788"/>
    </row>
    <row r="71" spans="1:8" ht="3" customHeight="1">
      <c r="A71" s="292"/>
      <c r="B71" s="314"/>
      <c r="C71" s="222"/>
      <c r="D71" s="271"/>
      <c r="E71" s="746"/>
      <c r="F71" s="731"/>
      <c r="G71" s="189"/>
      <c r="H71" s="788"/>
    </row>
    <row r="72" spans="1:8" ht="11.25" customHeight="1">
      <c r="A72" s="219"/>
      <c r="B72" s="314" t="s">
        <v>2567</v>
      </c>
      <c r="C72" s="361"/>
      <c r="D72" s="361"/>
      <c r="E72" s="746"/>
      <c r="F72" s="731"/>
      <c r="G72" s="189"/>
      <c r="H72" s="788"/>
    </row>
    <row r="73" spans="1:8" ht="11.25" customHeight="1">
      <c r="A73" s="292" t="s">
        <v>785</v>
      </c>
      <c r="B73" s="316" t="s">
        <v>2565</v>
      </c>
      <c r="C73" s="222" t="s">
        <v>783</v>
      </c>
      <c r="D73" s="271">
        <v>27.6</v>
      </c>
      <c r="E73" s="339"/>
      <c r="F73" s="259">
        <f>ROUND(E73*D73,2)</f>
        <v>0</v>
      </c>
      <c r="G73" s="189"/>
      <c r="H73" s="788"/>
    </row>
    <row r="74" spans="1:8" ht="11.25" customHeight="1">
      <c r="A74" s="292" t="s">
        <v>787</v>
      </c>
      <c r="B74" s="316" t="s">
        <v>2566</v>
      </c>
      <c r="C74" s="222" t="s">
        <v>783</v>
      </c>
      <c r="D74" s="271">
        <v>110.4</v>
      </c>
      <c r="E74" s="339"/>
      <c r="F74" s="259">
        <f>ROUND(E74*D74,2)</f>
        <v>0</v>
      </c>
      <c r="G74" s="189"/>
      <c r="H74" s="788"/>
    </row>
    <row r="75" spans="1:8" ht="3" customHeight="1">
      <c r="A75" s="292"/>
      <c r="B75" s="314"/>
      <c r="C75" s="222"/>
      <c r="D75" s="271"/>
      <c r="E75" s="746"/>
      <c r="F75" s="731"/>
      <c r="G75" s="189"/>
      <c r="H75" s="788"/>
    </row>
    <row r="76" spans="1:8" ht="22.5">
      <c r="A76" s="219"/>
      <c r="B76" s="314" t="s">
        <v>2569</v>
      </c>
      <c r="C76" s="361"/>
      <c r="D76" s="361"/>
      <c r="E76" s="746"/>
      <c r="F76" s="731"/>
      <c r="G76" s="189"/>
      <c r="H76" s="788"/>
    </row>
    <row r="77" spans="1:8" ht="11.25" customHeight="1">
      <c r="A77" s="292" t="s">
        <v>814</v>
      </c>
      <c r="B77" s="316" t="s">
        <v>2565</v>
      </c>
      <c r="C77" s="222" t="s">
        <v>783</v>
      </c>
      <c r="D77" s="271">
        <v>13.2</v>
      </c>
      <c r="E77" s="339"/>
      <c r="F77" s="259">
        <f>ROUND(E77*D77,2)</f>
        <v>0</v>
      </c>
      <c r="G77" s="189"/>
      <c r="H77" s="788"/>
    </row>
    <row r="78" spans="1:8" ht="11.25" customHeight="1">
      <c r="A78" s="292" t="s">
        <v>820</v>
      </c>
      <c r="B78" s="316" t="s">
        <v>2566</v>
      </c>
      <c r="C78" s="222" t="s">
        <v>783</v>
      </c>
      <c r="D78" s="271">
        <v>13.2</v>
      </c>
      <c r="E78" s="339"/>
      <c r="F78" s="259">
        <f>ROUND(E78*D78,2)</f>
        <v>0</v>
      </c>
      <c r="G78" s="189"/>
      <c r="H78" s="788"/>
    </row>
    <row r="79" spans="1:8" ht="11.25" customHeight="1">
      <c r="A79" s="292" t="s">
        <v>821</v>
      </c>
      <c r="B79" s="316" t="s">
        <v>2570</v>
      </c>
      <c r="C79" s="222" t="s">
        <v>783</v>
      </c>
      <c r="D79" s="271">
        <v>12.5</v>
      </c>
      <c r="E79" s="339"/>
      <c r="F79" s="259">
        <f>ROUND(E79*D79,2)</f>
        <v>0</v>
      </c>
      <c r="G79" s="189"/>
      <c r="H79" s="788"/>
    </row>
    <row r="80" spans="1:8" ht="3" customHeight="1">
      <c r="A80" s="292"/>
      <c r="B80" s="314"/>
      <c r="C80" s="222"/>
      <c r="D80" s="271"/>
      <c r="E80" s="746"/>
      <c r="F80" s="731"/>
      <c r="G80" s="189"/>
      <c r="H80" s="788"/>
    </row>
    <row r="81" spans="1:8">
      <c r="A81" s="219"/>
      <c r="B81" s="314" t="s">
        <v>2576</v>
      </c>
      <c r="C81" s="361"/>
      <c r="D81" s="361"/>
      <c r="E81" s="746"/>
      <c r="F81" s="731"/>
      <c r="G81" s="189"/>
      <c r="H81" s="788"/>
    </row>
    <row r="82" spans="1:8" ht="11.25" customHeight="1">
      <c r="A82" s="292" t="s">
        <v>843</v>
      </c>
      <c r="B82" s="316" t="s">
        <v>2565</v>
      </c>
      <c r="C82" s="222" t="s">
        <v>783</v>
      </c>
      <c r="D82" s="271">
        <v>38.1</v>
      </c>
      <c r="E82" s="339"/>
      <c r="F82" s="259">
        <f>ROUND(E82*D82,2)</f>
        <v>0</v>
      </c>
      <c r="G82" s="189"/>
      <c r="H82" s="788"/>
    </row>
    <row r="83" spans="1:8" ht="11.25" customHeight="1">
      <c r="A83" s="292" t="s">
        <v>844</v>
      </c>
      <c r="B83" s="316" t="s">
        <v>2566</v>
      </c>
      <c r="C83" s="222" t="s">
        <v>783</v>
      </c>
      <c r="D83" s="271">
        <v>9.6</v>
      </c>
      <c r="E83" s="339"/>
      <c r="F83" s="259">
        <f>ROUND(E83*D83,2)</f>
        <v>0</v>
      </c>
      <c r="G83" s="189"/>
      <c r="H83" s="788"/>
    </row>
    <row r="84" spans="1:8" ht="11.25" customHeight="1">
      <c r="A84" s="292" t="s">
        <v>845</v>
      </c>
      <c r="B84" s="316" t="s">
        <v>2570</v>
      </c>
      <c r="C84" s="222" t="s">
        <v>783</v>
      </c>
      <c r="D84" s="271">
        <v>15.2</v>
      </c>
      <c r="E84" s="339"/>
      <c r="F84" s="259">
        <f>ROUND(E84*D84,2)</f>
        <v>0</v>
      </c>
      <c r="G84" s="189"/>
      <c r="H84" s="788"/>
    </row>
    <row r="85" spans="1:8" ht="3" customHeight="1">
      <c r="A85" s="292"/>
      <c r="B85" s="314"/>
      <c r="C85" s="222"/>
      <c r="D85" s="271"/>
      <c r="E85" s="746"/>
      <c r="F85" s="731"/>
      <c r="G85" s="189"/>
      <c r="H85" s="788"/>
    </row>
    <row r="86" spans="1:8" ht="22.5">
      <c r="A86" s="219"/>
      <c r="B86" s="314" t="s">
        <v>2577</v>
      </c>
      <c r="C86" s="361"/>
      <c r="D86" s="361"/>
      <c r="E86" s="746"/>
      <c r="F86" s="731"/>
      <c r="G86" s="189"/>
      <c r="H86" s="788"/>
    </row>
    <row r="87" spans="1:8" ht="11.25" customHeight="1">
      <c r="A87" s="292" t="s">
        <v>734</v>
      </c>
      <c r="B87" s="316" t="s">
        <v>2565</v>
      </c>
      <c r="C87" s="222" t="s">
        <v>783</v>
      </c>
      <c r="D87" s="271">
        <v>5.5</v>
      </c>
      <c r="E87" s="339"/>
      <c r="F87" s="259">
        <f>ROUND(E87*D87,2)</f>
        <v>0</v>
      </c>
      <c r="G87" s="189"/>
      <c r="H87" s="788"/>
    </row>
    <row r="88" spans="1:8" ht="11.25" customHeight="1">
      <c r="A88" s="292" t="s">
        <v>846</v>
      </c>
      <c r="B88" s="316" t="s">
        <v>2566</v>
      </c>
      <c r="C88" s="222" t="s">
        <v>783</v>
      </c>
      <c r="D88" s="271">
        <v>5.5</v>
      </c>
      <c r="E88" s="339"/>
      <c r="F88" s="259">
        <f t="shared" ref="F88:F89" si="1">ROUND(E88*D88,2)</f>
        <v>0</v>
      </c>
      <c r="G88" s="189"/>
      <c r="H88" s="788"/>
    </row>
    <row r="89" spans="1:8" ht="11.25" customHeight="1">
      <c r="A89" s="292" t="s">
        <v>23</v>
      </c>
      <c r="B89" s="316" t="s">
        <v>2570</v>
      </c>
      <c r="C89" s="222" t="s">
        <v>783</v>
      </c>
      <c r="D89" s="271">
        <v>3.8</v>
      </c>
      <c r="E89" s="339"/>
      <c r="F89" s="259">
        <f t="shared" si="1"/>
        <v>0</v>
      </c>
      <c r="G89" s="189"/>
      <c r="H89" s="788"/>
    </row>
    <row r="90" spans="1:8" s="218" customFormat="1" ht="11.25" customHeight="1">
      <c r="A90" s="863"/>
      <c r="B90" s="868"/>
      <c r="C90" s="869"/>
      <c r="D90" s="870"/>
      <c r="E90" s="533"/>
      <c r="F90" s="660"/>
      <c r="G90" s="189"/>
    </row>
    <row r="91" spans="1:8" ht="25.5">
      <c r="A91" s="866">
        <f>COUNT($A$1:A90)+1</f>
        <v>2</v>
      </c>
      <c r="B91" s="247" t="s">
        <v>2568</v>
      </c>
      <c r="C91" s="298"/>
      <c r="D91" s="299"/>
      <c r="G91" s="223"/>
    </row>
    <row r="92" spans="1:8" ht="45">
      <c r="A92" s="219"/>
      <c r="B92" s="221" t="s">
        <v>2572</v>
      </c>
      <c r="C92" s="221"/>
      <c r="D92" s="221"/>
      <c r="G92" s="223"/>
    </row>
    <row r="93" spans="1:8" ht="22.5">
      <c r="A93" s="219"/>
      <c r="B93" s="221" t="s">
        <v>2575</v>
      </c>
      <c r="C93" s="221"/>
      <c r="D93" s="221"/>
      <c r="G93" s="223"/>
    </row>
    <row r="94" spans="1:8" ht="45">
      <c r="A94" s="219"/>
      <c r="B94" s="221" t="s">
        <v>2573</v>
      </c>
      <c r="C94" s="221"/>
      <c r="D94" s="221"/>
      <c r="G94" s="223"/>
    </row>
    <row r="95" spans="1:8" ht="22.5">
      <c r="A95" s="219"/>
      <c r="B95" s="221" t="s">
        <v>1586</v>
      </c>
      <c r="C95" s="221"/>
      <c r="D95" s="221"/>
      <c r="G95" s="189"/>
    </row>
    <row r="96" spans="1:8" ht="22.5">
      <c r="A96" s="219"/>
      <c r="B96" s="221" t="s">
        <v>1587</v>
      </c>
      <c r="C96" s="221"/>
      <c r="D96" s="221"/>
      <c r="G96" s="189"/>
    </row>
    <row r="97" spans="1:16" ht="35.1" customHeight="1">
      <c r="A97" s="219"/>
      <c r="B97" s="221" t="s">
        <v>1588</v>
      </c>
      <c r="C97" s="221"/>
      <c r="D97" s="221"/>
      <c r="G97" s="369"/>
    </row>
    <row r="98" spans="1:16">
      <c r="A98" s="219" t="s">
        <v>826</v>
      </c>
      <c r="B98" s="221" t="s">
        <v>1589</v>
      </c>
      <c r="C98" s="221"/>
      <c r="D98" s="221"/>
      <c r="G98" s="189"/>
      <c r="H98" s="315"/>
    </row>
    <row r="99" spans="1:16">
      <c r="A99" s="219"/>
      <c r="B99" s="221" t="s">
        <v>1590</v>
      </c>
      <c r="C99" s="221"/>
      <c r="D99" s="221"/>
      <c r="G99" s="189"/>
      <c r="H99" s="788"/>
    </row>
    <row r="100" spans="1:16">
      <c r="A100" s="219"/>
      <c r="B100" s="221" t="s">
        <v>897</v>
      </c>
      <c r="C100" s="221"/>
      <c r="D100" s="221"/>
      <c r="G100" s="189"/>
      <c r="H100" s="788"/>
    </row>
    <row r="101" spans="1:16" s="395" customFormat="1" ht="11.25" customHeight="1">
      <c r="A101" s="292"/>
      <c r="B101" s="421" t="s">
        <v>2536</v>
      </c>
      <c r="C101" s="321"/>
      <c r="D101" s="322"/>
      <c r="E101" s="475"/>
      <c r="F101" s="368"/>
      <c r="G101" s="329"/>
      <c r="H101" s="423"/>
      <c r="J101" s="424"/>
      <c r="K101" s="425"/>
      <c r="L101" s="425"/>
      <c r="M101" s="425"/>
      <c r="N101" s="425"/>
      <c r="O101" s="425"/>
      <c r="P101" s="426"/>
    </row>
    <row r="102" spans="1:16" s="395" customFormat="1" ht="22.5">
      <c r="A102" s="292" t="s">
        <v>757</v>
      </c>
      <c r="B102" s="421" t="s">
        <v>2574</v>
      </c>
      <c r="C102" s="321" t="s">
        <v>783</v>
      </c>
      <c r="D102" s="322">
        <v>128.6</v>
      </c>
      <c r="E102" s="339"/>
      <c r="F102" s="259">
        <f t="shared" ref="F102" si="2">ROUND(E102*D102,2)</f>
        <v>0</v>
      </c>
      <c r="H102" s="871"/>
      <c r="J102" s="424"/>
      <c r="K102" s="425"/>
      <c r="L102" s="425"/>
      <c r="M102" s="425"/>
      <c r="N102" s="425"/>
      <c r="O102" s="425"/>
      <c r="P102" s="426"/>
    </row>
    <row r="103" spans="1:16" s="395" customFormat="1">
      <c r="A103" s="292"/>
      <c r="B103" s="421"/>
      <c r="C103" s="321"/>
      <c r="D103" s="322"/>
      <c r="E103" s="339"/>
      <c r="F103" s="397"/>
      <c r="J103" s="424"/>
      <c r="K103" s="425"/>
      <c r="L103" s="425"/>
      <c r="M103" s="425"/>
      <c r="N103" s="425"/>
      <c r="O103" s="425"/>
      <c r="P103" s="426"/>
    </row>
    <row r="104" spans="1:16" ht="11.25" customHeight="1">
      <c r="A104" s="219"/>
      <c r="B104" s="293" t="s">
        <v>1591</v>
      </c>
      <c r="C104" s="221"/>
      <c r="D104" s="221"/>
      <c r="G104" s="189"/>
    </row>
    <row r="105" spans="1:16" ht="11.25" customHeight="1">
      <c r="A105" s="292" t="s">
        <v>759</v>
      </c>
      <c r="B105" s="461" t="s">
        <v>2433</v>
      </c>
      <c r="C105" s="222" t="s">
        <v>783</v>
      </c>
      <c r="D105" s="271">
        <v>84.3</v>
      </c>
      <c r="E105" s="339"/>
      <c r="F105" s="259">
        <f t="shared" ref="F105:F106" si="3">ROUND(E105*D105,2)</f>
        <v>0</v>
      </c>
      <c r="G105" s="189"/>
    </row>
    <row r="106" spans="1:16" ht="11.25" customHeight="1">
      <c r="A106" s="292" t="s">
        <v>785</v>
      </c>
      <c r="B106" s="461" t="s">
        <v>1615</v>
      </c>
      <c r="C106" s="222" t="s">
        <v>290</v>
      </c>
      <c r="D106" s="271">
        <v>22.2</v>
      </c>
      <c r="E106" s="339"/>
      <c r="F106" s="259">
        <f t="shared" si="3"/>
        <v>0</v>
      </c>
      <c r="G106" s="189"/>
      <c r="H106" s="788"/>
    </row>
    <row r="107" spans="1:16" ht="11.25" customHeight="1">
      <c r="A107" s="264"/>
      <c r="B107" s="839"/>
      <c r="C107" s="266"/>
      <c r="D107" s="267"/>
      <c r="G107" s="189"/>
      <c r="H107" s="788"/>
    </row>
    <row r="108" spans="1:16" ht="11.25" customHeight="1">
      <c r="A108" s="264"/>
      <c r="C108" s="266"/>
      <c r="D108" s="267"/>
      <c r="G108" s="369"/>
      <c r="H108" s="788"/>
    </row>
    <row r="109" spans="1:16" ht="11.25" customHeight="1">
      <c r="A109" s="264"/>
      <c r="B109" s="674"/>
      <c r="C109" s="266"/>
      <c r="D109" s="267"/>
      <c r="G109" s="189"/>
    </row>
    <row r="110" spans="1:16" ht="11.25" customHeight="1">
      <c r="A110" s="264"/>
      <c r="B110" s="674"/>
      <c r="C110" s="266"/>
      <c r="D110" s="267"/>
      <c r="G110" s="189"/>
    </row>
    <row r="111" spans="1:16" ht="15.75">
      <c r="A111" s="325" t="str">
        <f>A3</f>
        <v>C.4.</v>
      </c>
      <c r="B111" s="326" t="s">
        <v>1592</v>
      </c>
      <c r="C111" s="327"/>
      <c r="D111" s="328"/>
      <c r="F111" s="331">
        <f>ROUND(SUM(F42:F110),2)</f>
        <v>0</v>
      </c>
      <c r="G111" s="189"/>
    </row>
    <row r="112" spans="1:16">
      <c r="G112" s="189"/>
    </row>
    <row r="113" spans="6:8">
      <c r="G113" s="369"/>
    </row>
    <row r="114" spans="6:8">
      <c r="G114" s="189"/>
    </row>
    <row r="115" spans="6:8">
      <c r="G115" s="189"/>
    </row>
    <row r="116" spans="6:8">
      <c r="G116" s="321"/>
    </row>
    <row r="117" spans="6:8">
      <c r="F117" s="528"/>
      <c r="G117" s="529"/>
      <c r="H117" s="872"/>
    </row>
    <row r="118" spans="6:8" ht="15">
      <c r="F118" s="528"/>
      <c r="G118" s="402"/>
      <c r="H118" s="872"/>
    </row>
    <row r="119" spans="6:8">
      <c r="F119" s="528"/>
      <c r="G119" s="530"/>
      <c r="H119" s="872"/>
    </row>
    <row r="120" spans="6:8">
      <c r="F120" s="528"/>
      <c r="G120" s="530"/>
      <c r="H120" s="872"/>
    </row>
    <row r="121" spans="6:8">
      <c r="F121" s="528"/>
      <c r="G121" s="530"/>
      <c r="H121" s="872"/>
    </row>
    <row r="127" spans="6:8">
      <c r="G127" s="392"/>
    </row>
  </sheetData>
  <sheetProtection algorithmName="SHA-512" hashValue="MtUitVBuyWroQgNb0dPCnQW/fc6cDzr65IySDem4SsOkeHHlLONLHmsPhs9pwoxM8Od/qRvBJ4nDZ0xUwVdcJg==" saltValue="XNOqZj0fwrEYoONM3u7yZA==" spinCount="100000" sheet="1" objects="1" scenarios="1"/>
  <conditionalFormatting sqref="F8">
    <cfRule type="cellIs" dxfId="828" priority="58" stopIfTrue="1" operator="greaterThan">
      <formula>0</formula>
    </cfRule>
  </conditionalFormatting>
  <conditionalFormatting sqref="F9">
    <cfRule type="cellIs" dxfId="827" priority="57" stopIfTrue="1" operator="greaterThan">
      <formula>0</formula>
    </cfRule>
  </conditionalFormatting>
  <conditionalFormatting sqref="F11:F18">
    <cfRule type="cellIs" dxfId="826" priority="56" stopIfTrue="1" operator="greaterThan">
      <formula>0</formula>
    </cfRule>
  </conditionalFormatting>
  <conditionalFormatting sqref="H70 H106 H99:H100">
    <cfRule type="cellIs" dxfId="825" priority="52" stopIfTrue="1" operator="equal">
      <formula>0</formula>
    </cfRule>
  </conditionalFormatting>
  <conditionalFormatting sqref="H73">
    <cfRule type="cellIs" dxfId="824" priority="53" stopIfTrue="1" operator="equal">
      <formula>0</formula>
    </cfRule>
  </conditionalFormatting>
  <conditionalFormatting sqref="H68:H74 H107:H108">
    <cfRule type="cellIs" dxfId="823" priority="51" stopIfTrue="1" operator="equal">
      <formula>0</formula>
    </cfRule>
  </conditionalFormatting>
  <conditionalFormatting sqref="H77">
    <cfRule type="cellIs" dxfId="822" priority="44" stopIfTrue="1" operator="equal">
      <formula>0</formula>
    </cfRule>
  </conditionalFormatting>
  <conditionalFormatting sqref="H106">
    <cfRule type="cellIs" dxfId="821" priority="47" stopIfTrue="1" operator="equal">
      <formula>0</formula>
    </cfRule>
  </conditionalFormatting>
  <conditionalFormatting sqref="H75:H78">
    <cfRule type="cellIs" dxfId="820" priority="43" stopIfTrue="1" operator="equal">
      <formula>0</formula>
    </cfRule>
  </conditionalFormatting>
  <conditionalFormatting sqref="H79">
    <cfRule type="cellIs" dxfId="819" priority="42" stopIfTrue="1" operator="equal">
      <formula>0</formula>
    </cfRule>
  </conditionalFormatting>
  <conditionalFormatting sqref="H79">
    <cfRule type="cellIs" dxfId="818" priority="41" stopIfTrue="1" operator="equal">
      <formula>0</formula>
    </cfRule>
  </conditionalFormatting>
  <conditionalFormatting sqref="F103">
    <cfRule type="cellIs" dxfId="817" priority="40" stopIfTrue="1" operator="equal">
      <formula>0</formula>
    </cfRule>
  </conditionalFormatting>
  <conditionalFormatting sqref="H82">
    <cfRule type="cellIs" dxfId="816" priority="38" stopIfTrue="1" operator="equal">
      <formula>0</formula>
    </cfRule>
  </conditionalFormatting>
  <conditionalFormatting sqref="H80:H83">
    <cfRule type="cellIs" dxfId="815" priority="37" stopIfTrue="1" operator="equal">
      <formula>0</formula>
    </cfRule>
  </conditionalFormatting>
  <conditionalFormatting sqref="H84">
    <cfRule type="cellIs" dxfId="814" priority="36" stopIfTrue="1" operator="equal">
      <formula>0</formula>
    </cfRule>
  </conditionalFormatting>
  <conditionalFormatting sqref="H84">
    <cfRule type="cellIs" dxfId="813" priority="35" stopIfTrue="1" operator="equal">
      <formula>0</formula>
    </cfRule>
  </conditionalFormatting>
  <conditionalFormatting sqref="H87">
    <cfRule type="cellIs" dxfId="812" priority="33" stopIfTrue="1" operator="equal">
      <formula>0</formula>
    </cfRule>
  </conditionalFormatting>
  <conditionalFormatting sqref="H85:H88">
    <cfRule type="cellIs" dxfId="811" priority="32" stopIfTrue="1" operator="equal">
      <formula>0</formula>
    </cfRule>
  </conditionalFormatting>
  <conditionalFormatting sqref="H89">
    <cfRule type="cellIs" dxfId="810" priority="31" stopIfTrue="1" operator="equal">
      <formula>0</formula>
    </cfRule>
  </conditionalFormatting>
  <conditionalFormatting sqref="H89">
    <cfRule type="cellIs" dxfId="809" priority="30" stopIfTrue="1" operator="equal">
      <formula>0</formula>
    </cfRule>
  </conditionalFormatting>
  <conditionalFormatting sqref="F69">
    <cfRule type="cellIs" dxfId="808" priority="14" stopIfTrue="1" operator="equal">
      <formula>0</formula>
    </cfRule>
  </conditionalFormatting>
  <conditionalFormatting sqref="F70">
    <cfRule type="cellIs" dxfId="807" priority="13" stopIfTrue="1" operator="equal">
      <formula>0</formula>
    </cfRule>
  </conditionalFormatting>
  <conditionalFormatting sqref="F73">
    <cfRule type="cellIs" dxfId="806" priority="12" stopIfTrue="1" operator="equal">
      <formula>0</formula>
    </cfRule>
  </conditionalFormatting>
  <conditionalFormatting sqref="F74">
    <cfRule type="cellIs" dxfId="805" priority="11" stopIfTrue="1" operator="equal">
      <formula>0</formula>
    </cfRule>
  </conditionalFormatting>
  <conditionalFormatting sqref="F77">
    <cfRule type="cellIs" dxfId="804" priority="10" stopIfTrue="1" operator="equal">
      <formula>0</formula>
    </cfRule>
  </conditionalFormatting>
  <conditionalFormatting sqref="F78">
    <cfRule type="cellIs" dxfId="803" priority="9" stopIfTrue="1" operator="equal">
      <formula>0</formula>
    </cfRule>
  </conditionalFormatting>
  <conditionalFormatting sqref="F79">
    <cfRule type="cellIs" dxfId="802" priority="8" stopIfTrue="1" operator="equal">
      <formula>0</formula>
    </cfRule>
  </conditionalFormatting>
  <conditionalFormatting sqref="F82">
    <cfRule type="cellIs" dxfId="801" priority="7" stopIfTrue="1" operator="equal">
      <formula>0</formula>
    </cfRule>
  </conditionalFormatting>
  <conditionalFormatting sqref="F83">
    <cfRule type="cellIs" dxfId="800" priority="6" stopIfTrue="1" operator="equal">
      <formula>0</formula>
    </cfRule>
  </conditionalFormatting>
  <conditionalFormatting sqref="F84">
    <cfRule type="cellIs" dxfId="799" priority="5" stopIfTrue="1" operator="equal">
      <formula>0</formula>
    </cfRule>
  </conditionalFormatting>
  <conditionalFormatting sqref="F87:F89">
    <cfRule type="cellIs" dxfId="798" priority="4" stopIfTrue="1" operator="equal">
      <formula>0</formula>
    </cfRule>
  </conditionalFormatting>
  <conditionalFormatting sqref="F102">
    <cfRule type="cellIs" dxfId="797" priority="3" stopIfTrue="1" operator="equal">
      <formula>0</formula>
    </cfRule>
  </conditionalFormatting>
  <conditionalFormatting sqref="F105">
    <cfRule type="cellIs" dxfId="796" priority="2" stopIfTrue="1" operator="equal">
      <formula>0</formula>
    </cfRule>
  </conditionalFormatting>
  <conditionalFormatting sqref="F106">
    <cfRule type="cellIs" dxfId="795" priority="1" stopIfTrue="1" operator="equal">
      <formula>0</formula>
    </cfRule>
  </conditionalFormatting>
  <pageMargins left="0.94488188976377963" right="0.39370078740157483" top="0.9449999999999999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I103"/>
  <sheetViews>
    <sheetView showZeros="0" view="pageBreakPreview" topLeftCell="A3" zoomScale="120" zoomScaleNormal="100" zoomScaleSheetLayoutView="120" zoomScalePageLayoutView="176" workbookViewId="0">
      <selection activeCell="A73" sqref="A73"/>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1881</v>
      </c>
      <c r="B3" s="543" t="s">
        <v>1595</v>
      </c>
      <c r="C3" s="490"/>
      <c r="D3" s="490"/>
      <c r="E3" s="532"/>
      <c r="F3" s="357"/>
      <c r="G3" s="358"/>
    </row>
    <row r="4" spans="1:9" s="218" customFormat="1" ht="15.75">
      <c r="A4" s="213"/>
      <c r="B4" s="214"/>
      <c r="C4" s="215"/>
      <c r="D4" s="215"/>
      <c r="E4" s="533"/>
      <c r="F4" s="360"/>
      <c r="G4" s="189"/>
    </row>
    <row r="5" spans="1:9" s="225" customFormat="1" ht="11.25">
      <c r="A5" s="219"/>
      <c r="B5" s="220" t="s">
        <v>743</v>
      </c>
      <c r="C5" s="221"/>
      <c r="D5" s="221"/>
      <c r="E5" s="534"/>
    </row>
    <row r="6" spans="1:9" s="231" customFormat="1" ht="33.75">
      <c r="A6" s="219"/>
      <c r="B6" s="221" t="s">
        <v>2435</v>
      </c>
      <c r="C6" s="221"/>
      <c r="D6" s="221"/>
      <c r="E6" s="536"/>
      <c r="F6" s="363"/>
      <c r="G6" s="364"/>
    </row>
    <row r="7" spans="1:9" s="231" customFormat="1" ht="56.1" customHeight="1">
      <c r="A7" s="219"/>
      <c r="B7" s="221" t="s">
        <v>1596</v>
      </c>
      <c r="C7" s="221"/>
      <c r="D7" s="221"/>
      <c r="E7" s="536"/>
      <c r="F7" s="363"/>
      <c r="G7" s="367"/>
    </row>
    <row r="8" spans="1:9" s="238" customFormat="1" ht="23.1" customHeight="1">
      <c r="A8" s="219"/>
      <c r="B8" s="221" t="s">
        <v>1597</v>
      </c>
      <c r="C8" s="221"/>
      <c r="D8" s="221"/>
      <c r="E8" s="114"/>
      <c r="F8" s="366"/>
      <c r="G8" s="369"/>
    </row>
    <row r="9" spans="1:9" s="238" customFormat="1" ht="14.25">
      <c r="A9" s="735"/>
      <c r="B9" s="286"/>
      <c r="C9" s="286"/>
      <c r="D9" s="286"/>
      <c r="E9" s="114"/>
      <c r="F9" s="366"/>
      <c r="G9" s="370"/>
    </row>
    <row r="10" spans="1:9" s="231" customFormat="1" ht="11.1" customHeight="1">
      <c r="A10" s="693"/>
      <c r="B10" s="314" t="s">
        <v>869</v>
      </c>
      <c r="C10" s="204"/>
      <c r="D10" s="204"/>
      <c r="E10" s="536"/>
      <c r="F10" s="363"/>
      <c r="G10" s="370"/>
    </row>
    <row r="11" spans="1:9" s="238" customFormat="1" ht="11.1" customHeight="1">
      <c r="A11" s="656"/>
      <c r="B11" s="314" t="s">
        <v>1598</v>
      </c>
      <c r="C11" s="400"/>
      <c r="D11" s="400"/>
      <c r="E11" s="114"/>
      <c r="F11" s="366"/>
      <c r="G11" s="370"/>
    </row>
    <row r="12" spans="1:9" s="238" customFormat="1" ht="11.1" customHeight="1">
      <c r="A12" s="219" t="s">
        <v>826</v>
      </c>
      <c r="B12" s="221" t="s">
        <v>1599</v>
      </c>
      <c r="C12" s="221"/>
      <c r="D12" s="221"/>
      <c r="E12" s="114"/>
      <c r="F12" s="366"/>
      <c r="G12" s="241"/>
    </row>
    <row r="13" spans="1:9" s="238" customFormat="1" ht="11.1" customHeight="1">
      <c r="A13" s="219" t="s">
        <v>826</v>
      </c>
      <c r="B13" s="221" t="s">
        <v>1600</v>
      </c>
      <c r="C13" s="221"/>
      <c r="D13" s="221"/>
      <c r="E13" s="114"/>
      <c r="F13" s="366"/>
      <c r="G13" s="189"/>
    </row>
    <row r="14" spans="1:9" s="238" customFormat="1" ht="11.1" customHeight="1">
      <c r="A14" s="219" t="s">
        <v>826</v>
      </c>
      <c r="B14" s="221" t="s">
        <v>1601</v>
      </c>
      <c r="C14" s="221"/>
      <c r="D14" s="221"/>
      <c r="E14" s="114"/>
      <c r="F14" s="366"/>
      <c r="G14" s="369"/>
    </row>
    <row r="15" spans="1:9" s="238" customFormat="1" ht="11.1" customHeight="1">
      <c r="A15" s="219" t="s">
        <v>826</v>
      </c>
      <c r="B15" s="221" t="s">
        <v>979</v>
      </c>
      <c r="C15" s="221"/>
      <c r="D15" s="221"/>
      <c r="E15" s="114"/>
      <c r="F15" s="366"/>
      <c r="G15" s="223"/>
    </row>
    <row r="16" spans="1:9" s="238" customFormat="1" ht="11.1" customHeight="1">
      <c r="A16" s="219" t="s">
        <v>826</v>
      </c>
      <c r="B16" s="221" t="s">
        <v>1602</v>
      </c>
      <c r="C16" s="221"/>
      <c r="D16" s="221"/>
      <c r="E16" s="114"/>
      <c r="F16" s="366"/>
      <c r="G16" s="189"/>
    </row>
    <row r="17" spans="1:7" s="238" customFormat="1" ht="11.1" customHeight="1">
      <c r="A17" s="219" t="s">
        <v>826</v>
      </c>
      <c r="B17" s="221" t="s">
        <v>1603</v>
      </c>
      <c r="C17" s="221"/>
      <c r="D17" s="221"/>
      <c r="E17" s="114"/>
      <c r="F17" s="366"/>
      <c r="G17" s="189"/>
    </row>
    <row r="18" spans="1:7" s="619" customFormat="1" ht="12">
      <c r="A18" s="219" t="s">
        <v>826</v>
      </c>
      <c r="B18" s="221" t="s">
        <v>1604</v>
      </c>
      <c r="C18" s="221"/>
      <c r="D18" s="221"/>
      <c r="E18" s="116"/>
      <c r="F18" s="618"/>
      <c r="G18" s="369"/>
    </row>
    <row r="19" spans="1:7" s="231" customFormat="1" ht="12">
      <c r="A19" s="219" t="s">
        <v>826</v>
      </c>
      <c r="B19" s="221" t="s">
        <v>1605</v>
      </c>
      <c r="C19" s="221"/>
      <c r="D19" s="221"/>
      <c r="E19" s="536"/>
      <c r="F19" s="363"/>
      <c r="G19" s="223"/>
    </row>
    <row r="20" spans="1:7" s="193" customFormat="1" ht="11.25">
      <c r="A20" s="219" t="s">
        <v>826</v>
      </c>
      <c r="B20" s="221" t="s">
        <v>1606</v>
      </c>
      <c r="C20" s="221"/>
      <c r="D20" s="221"/>
      <c r="E20" s="333"/>
      <c r="F20" s="191"/>
      <c r="G20" s="223"/>
    </row>
    <row r="21" spans="1:7" s="193" customFormat="1" ht="11.25">
      <c r="A21" s="219" t="s">
        <v>826</v>
      </c>
      <c r="B21" s="221" t="s">
        <v>1607</v>
      </c>
      <c r="C21" s="221"/>
      <c r="D21" s="221"/>
      <c r="E21" s="333"/>
      <c r="F21" s="191"/>
      <c r="G21" s="223"/>
    </row>
    <row r="22" spans="1:7" s="193" customFormat="1" ht="11.25">
      <c r="A22" s="219" t="s">
        <v>826</v>
      </c>
      <c r="B22" s="221" t="s">
        <v>1108</v>
      </c>
      <c r="C22" s="221"/>
      <c r="D22" s="221"/>
      <c r="E22" s="333"/>
      <c r="F22" s="368"/>
      <c r="G22" s="189"/>
    </row>
    <row r="23" spans="1:7" s="193" customFormat="1" ht="11.25" customHeight="1">
      <c r="A23" s="219" t="s">
        <v>826</v>
      </c>
      <c r="B23" s="221" t="s">
        <v>1608</v>
      </c>
      <c r="C23" s="221"/>
      <c r="D23" s="221"/>
      <c r="E23" s="333"/>
      <c r="F23" s="368"/>
      <c r="G23" s="370"/>
    </row>
    <row r="24" spans="1:7" s="231" customFormat="1" ht="22.5">
      <c r="A24" s="219" t="s">
        <v>826</v>
      </c>
      <c r="B24" s="221" t="s">
        <v>1609</v>
      </c>
      <c r="C24" s="221"/>
      <c r="D24" s="221"/>
      <c r="E24" s="536"/>
      <c r="F24" s="363" t="str">
        <f>IF(OR(OR(E24=0,E24=""),OR($D24=0,$D24="")),"",$D24*E24)</f>
        <v/>
      </c>
      <c r="G24" s="189"/>
    </row>
    <row r="25" spans="1:7" s="225" customFormat="1" ht="11.25">
      <c r="A25" s="656"/>
      <c r="B25" s="314"/>
      <c r="C25" s="400"/>
      <c r="D25" s="400"/>
      <c r="E25" s="752"/>
      <c r="F25" s="717"/>
      <c r="G25" s="189"/>
    </row>
    <row r="26" spans="1:7" s="225" customFormat="1" ht="45">
      <c r="A26" s="219"/>
      <c r="B26" s="314" t="s">
        <v>1610</v>
      </c>
      <c r="C26" s="221"/>
      <c r="D26" s="221"/>
      <c r="E26" s="752"/>
      <c r="F26" s="717"/>
      <c r="G26" s="189"/>
    </row>
    <row r="27" spans="1:7" s="225" customFormat="1">
      <c r="A27" s="219"/>
      <c r="B27" s="221"/>
      <c r="C27" s="221"/>
      <c r="D27" s="221"/>
      <c r="E27" s="752"/>
      <c r="F27" s="717"/>
      <c r="G27" s="385"/>
    </row>
    <row r="28" spans="1:7" s="225" customFormat="1">
      <c r="A28" s="874"/>
      <c r="B28" s="875"/>
      <c r="C28" s="702"/>
      <c r="D28" s="702"/>
      <c r="E28" s="752"/>
      <c r="F28" s="717"/>
      <c r="G28" s="369"/>
    </row>
    <row r="29" spans="1:7" s="225" customFormat="1" ht="51">
      <c r="A29" s="876">
        <f>COUNT($A$1:A28)+1</f>
        <v>1</v>
      </c>
      <c r="B29" s="247" t="s">
        <v>2436</v>
      </c>
      <c r="C29" s="298"/>
      <c r="D29" s="299"/>
      <c r="E29" s="752"/>
      <c r="F29" s="717"/>
      <c r="G29" s="223"/>
    </row>
    <row r="30" spans="1:7" s="225" customFormat="1" ht="67.5">
      <c r="A30" s="219"/>
      <c r="B30" s="430" t="s">
        <v>1611</v>
      </c>
      <c r="C30" s="221"/>
      <c r="D30" s="221"/>
      <c r="E30" s="752"/>
      <c r="F30" s="717"/>
      <c r="G30" s="223"/>
    </row>
    <row r="31" spans="1:7" s="225" customFormat="1" ht="22.5">
      <c r="A31" s="219"/>
      <c r="B31" s="430" t="s">
        <v>1612</v>
      </c>
      <c r="C31" s="221"/>
      <c r="D31" s="221"/>
      <c r="E31" s="534"/>
      <c r="G31" s="223"/>
    </row>
    <row r="32" spans="1:7" s="225" customFormat="1" ht="22.5">
      <c r="A32" s="719"/>
      <c r="B32" s="314" t="s">
        <v>1613</v>
      </c>
      <c r="C32" s="877"/>
      <c r="D32" s="736"/>
      <c r="E32" s="534"/>
      <c r="G32" s="223"/>
    </row>
    <row r="33" spans="1:7" s="225" customFormat="1" ht="11.25" customHeight="1">
      <c r="A33" s="719"/>
      <c r="B33" s="314" t="s">
        <v>1353</v>
      </c>
      <c r="C33" s="877"/>
      <c r="D33" s="736"/>
      <c r="E33" s="534"/>
      <c r="G33" s="223"/>
    </row>
    <row r="34" spans="1:7" s="272" customFormat="1" ht="11.25" customHeight="1">
      <c r="A34" s="292" t="s">
        <v>757</v>
      </c>
      <c r="B34" s="734" t="s">
        <v>1614</v>
      </c>
      <c r="C34" s="735" t="s">
        <v>783</v>
      </c>
      <c r="D34" s="736">
        <v>136.9</v>
      </c>
      <c r="E34" s="339"/>
      <c r="F34" s="259">
        <f>ROUND(E34*D34,2)</f>
        <v>0</v>
      </c>
      <c r="G34" s="189"/>
    </row>
    <row r="35" spans="1:7" s="272" customFormat="1" ht="11.25" customHeight="1">
      <c r="A35" s="292" t="s">
        <v>759</v>
      </c>
      <c r="B35" s="734" t="s">
        <v>1615</v>
      </c>
      <c r="C35" s="735" t="s">
        <v>290</v>
      </c>
      <c r="D35" s="736">
        <v>115</v>
      </c>
      <c r="E35" s="339"/>
      <c r="F35" s="259">
        <f t="shared" ref="F35:F37" si="0">ROUND(E35*D35,2)</f>
        <v>0</v>
      </c>
      <c r="G35" s="369"/>
    </row>
    <row r="36" spans="1:7" s="272" customFormat="1" ht="11.25" customHeight="1">
      <c r="A36" s="292" t="s">
        <v>785</v>
      </c>
      <c r="B36" s="734" t="s">
        <v>1616</v>
      </c>
      <c r="C36" s="287" t="s">
        <v>290</v>
      </c>
      <c r="D36" s="204">
        <v>4</v>
      </c>
      <c r="E36" s="339"/>
      <c r="F36" s="259">
        <f t="shared" si="0"/>
        <v>0</v>
      </c>
      <c r="G36" s="392"/>
    </row>
    <row r="37" spans="1:7" s="272" customFormat="1" ht="11.25" customHeight="1">
      <c r="A37" s="292" t="s">
        <v>787</v>
      </c>
      <c r="B37" s="734" t="s">
        <v>1617</v>
      </c>
      <c r="C37" s="287" t="s">
        <v>783</v>
      </c>
      <c r="D37" s="204">
        <v>136.9</v>
      </c>
      <c r="E37" s="339"/>
      <c r="F37" s="259">
        <f t="shared" si="0"/>
        <v>0</v>
      </c>
      <c r="G37" s="392"/>
    </row>
    <row r="38" spans="1:7" s="272" customFormat="1" ht="3" customHeight="1">
      <c r="A38" s="292"/>
      <c r="B38" s="784"/>
      <c r="C38" s="287"/>
      <c r="D38" s="204"/>
      <c r="E38" s="535"/>
      <c r="F38" s="368"/>
      <c r="G38" s="189"/>
    </row>
    <row r="39" spans="1:7" s="395" customFormat="1" ht="11.25" customHeight="1">
      <c r="A39" s="719"/>
      <c r="B39" s="314" t="s">
        <v>1356</v>
      </c>
      <c r="C39" s="614"/>
      <c r="D39" s="204"/>
      <c r="E39" s="683"/>
      <c r="G39" s="223"/>
    </row>
    <row r="40" spans="1:7" s="395" customFormat="1" ht="11.25" customHeight="1">
      <c r="A40" s="292" t="s">
        <v>814</v>
      </c>
      <c r="B40" s="734" t="s">
        <v>1614</v>
      </c>
      <c r="C40" s="287" t="s">
        <v>783</v>
      </c>
      <c r="D40" s="204">
        <v>267.7</v>
      </c>
      <c r="E40" s="339"/>
      <c r="F40" s="259">
        <f t="shared" ref="F40:F43" si="1">ROUND(E40*D40,2)</f>
        <v>0</v>
      </c>
      <c r="G40" s="189"/>
    </row>
    <row r="41" spans="1:7" s="395" customFormat="1" ht="11.25" customHeight="1">
      <c r="A41" s="292" t="s">
        <v>820</v>
      </c>
      <c r="B41" s="734" t="s">
        <v>1615</v>
      </c>
      <c r="C41" s="287" t="s">
        <v>290</v>
      </c>
      <c r="D41" s="204">
        <v>249.2</v>
      </c>
      <c r="E41" s="339"/>
      <c r="F41" s="259">
        <f t="shared" si="1"/>
        <v>0</v>
      </c>
      <c r="G41" s="369"/>
    </row>
    <row r="42" spans="1:7" s="218" customFormat="1" ht="11.25" customHeight="1">
      <c r="A42" s="292" t="s">
        <v>821</v>
      </c>
      <c r="B42" s="734" t="s">
        <v>1616</v>
      </c>
      <c r="C42" s="287" t="s">
        <v>290</v>
      </c>
      <c r="D42" s="204">
        <v>25</v>
      </c>
      <c r="E42" s="339"/>
      <c r="F42" s="259">
        <f t="shared" si="1"/>
        <v>0</v>
      </c>
      <c r="G42" s="189"/>
    </row>
    <row r="43" spans="1:7" ht="11.25" customHeight="1">
      <c r="A43" s="292" t="s">
        <v>843</v>
      </c>
      <c r="B43" s="734" t="s">
        <v>1617</v>
      </c>
      <c r="C43" s="287" t="s">
        <v>783</v>
      </c>
      <c r="D43" s="204">
        <v>14.7</v>
      </c>
      <c r="E43" s="339"/>
      <c r="F43" s="259">
        <f t="shared" si="1"/>
        <v>0</v>
      </c>
      <c r="G43" s="223"/>
    </row>
    <row r="44" spans="1:7" ht="3" customHeight="1">
      <c r="A44" s="292"/>
      <c r="B44" s="784"/>
      <c r="C44" s="287"/>
      <c r="D44" s="204"/>
      <c r="G44" s="223"/>
    </row>
    <row r="45" spans="1:7" ht="11.25" customHeight="1">
      <c r="A45" s="719"/>
      <c r="B45" s="314" t="s">
        <v>1346</v>
      </c>
      <c r="C45" s="614"/>
      <c r="D45" s="204"/>
      <c r="G45" s="223"/>
    </row>
    <row r="46" spans="1:7" ht="11.25" customHeight="1">
      <c r="A46" s="292" t="s">
        <v>844</v>
      </c>
      <c r="B46" s="734" t="s">
        <v>1614</v>
      </c>
      <c r="C46" s="287" t="s">
        <v>783</v>
      </c>
      <c r="D46" s="204">
        <v>21.5</v>
      </c>
      <c r="E46" s="339"/>
      <c r="F46" s="259">
        <f t="shared" ref="F46:F49" si="2">ROUND(E46*D46,2)</f>
        <v>0</v>
      </c>
      <c r="G46" s="223"/>
    </row>
    <row r="47" spans="1:7" ht="11.25" customHeight="1">
      <c r="A47" s="292" t="s">
        <v>845</v>
      </c>
      <c r="B47" s="734" t="s">
        <v>1615</v>
      </c>
      <c r="C47" s="287" t="s">
        <v>290</v>
      </c>
      <c r="D47" s="204">
        <v>35.5</v>
      </c>
      <c r="E47" s="339"/>
      <c r="F47" s="259">
        <f t="shared" si="2"/>
        <v>0</v>
      </c>
      <c r="G47" s="189"/>
    </row>
    <row r="48" spans="1:7" ht="11.25" customHeight="1">
      <c r="A48" s="292" t="s">
        <v>734</v>
      </c>
      <c r="B48" s="734" t="s">
        <v>1616</v>
      </c>
      <c r="C48" s="287" t="s">
        <v>290</v>
      </c>
      <c r="D48" s="204">
        <v>7</v>
      </c>
      <c r="E48" s="339"/>
      <c r="F48" s="259">
        <f t="shared" si="2"/>
        <v>0</v>
      </c>
      <c r="G48" s="189"/>
    </row>
    <row r="49" spans="1:7" ht="11.25" customHeight="1">
      <c r="A49" s="292" t="s">
        <v>846</v>
      </c>
      <c r="B49" s="734" t="s">
        <v>1617</v>
      </c>
      <c r="C49" s="287" t="s">
        <v>783</v>
      </c>
      <c r="D49" s="204">
        <v>6</v>
      </c>
      <c r="E49" s="339"/>
      <c r="F49" s="259">
        <f t="shared" si="2"/>
        <v>0</v>
      </c>
      <c r="G49" s="189"/>
    </row>
    <row r="50" spans="1:7" ht="11.25" customHeight="1">
      <c r="A50" s="874"/>
      <c r="B50" s="878"/>
      <c r="C50" s="879"/>
      <c r="D50" s="880"/>
      <c r="G50" s="369"/>
    </row>
    <row r="51" spans="1:7" ht="38.25">
      <c r="A51" s="876">
        <f>COUNT($A$1:A50)+1</f>
        <v>2</v>
      </c>
      <c r="B51" s="247" t="s">
        <v>1618</v>
      </c>
      <c r="C51" s="298"/>
      <c r="D51" s="299"/>
      <c r="G51" s="189"/>
    </row>
    <row r="52" spans="1:7" ht="79.5" customHeight="1">
      <c r="A52" s="219"/>
      <c r="B52" s="430" t="s">
        <v>1619</v>
      </c>
      <c r="C52" s="221"/>
      <c r="D52" s="221"/>
      <c r="G52" s="189"/>
    </row>
    <row r="53" spans="1:7" ht="22.5">
      <c r="A53" s="219"/>
      <c r="B53" s="430" t="s">
        <v>1612</v>
      </c>
      <c r="C53" s="221"/>
      <c r="D53" s="221"/>
      <c r="G53" s="189"/>
    </row>
    <row r="54" spans="1:7" ht="11.25" customHeight="1">
      <c r="A54" s="719"/>
      <c r="B54" s="314" t="s">
        <v>1620</v>
      </c>
      <c r="C54" s="877"/>
      <c r="D54" s="736"/>
      <c r="G54" s="189"/>
    </row>
    <row r="55" spans="1:7" ht="3" customHeight="1">
      <c r="A55" s="719"/>
      <c r="B55" s="314"/>
      <c r="C55" s="877"/>
      <c r="D55" s="736"/>
      <c r="G55" s="189"/>
    </row>
    <row r="56" spans="1:7" ht="11.25" customHeight="1">
      <c r="A56" s="719"/>
      <c r="B56" s="314" t="s">
        <v>1353</v>
      </c>
      <c r="C56" s="877"/>
      <c r="D56" s="736"/>
      <c r="G56" s="189"/>
    </row>
    <row r="57" spans="1:7" ht="11.25" customHeight="1">
      <c r="A57" s="292" t="s">
        <v>757</v>
      </c>
      <c r="B57" s="734" t="s">
        <v>1614</v>
      </c>
      <c r="C57" s="735" t="s">
        <v>783</v>
      </c>
      <c r="D57" s="736">
        <v>102</v>
      </c>
      <c r="E57" s="339"/>
      <c r="F57" s="259">
        <f t="shared" ref="F57:F58" si="3">ROUND(E57*D57,2)</f>
        <v>0</v>
      </c>
      <c r="G57" s="369"/>
    </row>
    <row r="58" spans="1:7" ht="11.25" customHeight="1">
      <c r="A58" s="292" t="s">
        <v>759</v>
      </c>
      <c r="B58" s="734" t="s">
        <v>1621</v>
      </c>
      <c r="C58" s="735" t="s">
        <v>290</v>
      </c>
      <c r="D58" s="736">
        <v>15</v>
      </c>
      <c r="E58" s="339"/>
      <c r="F58" s="259">
        <f t="shared" si="3"/>
        <v>0</v>
      </c>
      <c r="G58" s="189"/>
    </row>
    <row r="59" spans="1:7" ht="3" customHeight="1">
      <c r="A59" s="292"/>
      <c r="B59" s="734"/>
      <c r="C59" s="735"/>
      <c r="D59" s="736"/>
      <c r="G59" s="189"/>
    </row>
    <row r="60" spans="1:7" ht="11.25" customHeight="1">
      <c r="A60" s="719"/>
      <c r="B60" s="314" t="s">
        <v>1356</v>
      </c>
      <c r="C60" s="877"/>
      <c r="D60" s="736"/>
      <c r="G60" s="189"/>
    </row>
    <row r="61" spans="1:7" ht="11.25" customHeight="1">
      <c r="A61" s="292" t="s">
        <v>785</v>
      </c>
      <c r="B61" s="734" t="s">
        <v>1614</v>
      </c>
      <c r="C61" s="735" t="s">
        <v>783</v>
      </c>
      <c r="D61" s="736">
        <v>195</v>
      </c>
      <c r="E61" s="339"/>
      <c r="F61" s="259">
        <f t="shared" ref="F61:F62" si="4">ROUND(E61*D61,2)</f>
        <v>0</v>
      </c>
      <c r="G61" s="189"/>
    </row>
    <row r="62" spans="1:7" ht="11.25" customHeight="1">
      <c r="A62" s="292" t="s">
        <v>787</v>
      </c>
      <c r="B62" s="734" t="s">
        <v>1621</v>
      </c>
      <c r="C62" s="735" t="s">
        <v>290</v>
      </c>
      <c r="D62" s="736">
        <v>145</v>
      </c>
      <c r="E62" s="339"/>
      <c r="F62" s="259">
        <f t="shared" si="4"/>
        <v>0</v>
      </c>
      <c r="G62" s="189"/>
    </row>
    <row r="63" spans="1:7" ht="3" customHeight="1">
      <c r="A63" s="292"/>
      <c r="B63" s="734"/>
      <c r="C63" s="735"/>
      <c r="D63" s="736"/>
      <c r="G63" s="189"/>
    </row>
    <row r="64" spans="1:7" ht="11.25" customHeight="1">
      <c r="A64" s="719"/>
      <c r="B64" s="314" t="s">
        <v>1346</v>
      </c>
      <c r="C64" s="877"/>
      <c r="D64" s="736"/>
      <c r="G64" s="189"/>
    </row>
    <row r="65" spans="1:7" ht="11.25" customHeight="1">
      <c r="A65" s="292" t="s">
        <v>814</v>
      </c>
      <c r="B65" s="734" t="s">
        <v>1614</v>
      </c>
      <c r="C65" s="735" t="s">
        <v>783</v>
      </c>
      <c r="D65" s="736">
        <v>85</v>
      </c>
      <c r="E65" s="339"/>
      <c r="F65" s="259">
        <f t="shared" ref="F65:F66" si="5">ROUND(E65*D65,2)</f>
        <v>0</v>
      </c>
      <c r="G65" s="189"/>
    </row>
    <row r="66" spans="1:7" ht="11.25" customHeight="1">
      <c r="A66" s="292" t="s">
        <v>820</v>
      </c>
      <c r="B66" s="734" t="s">
        <v>1621</v>
      </c>
      <c r="C66" s="735" t="s">
        <v>290</v>
      </c>
      <c r="D66" s="736">
        <v>78</v>
      </c>
      <c r="E66" s="339"/>
      <c r="F66" s="259">
        <f t="shared" si="5"/>
        <v>0</v>
      </c>
      <c r="G66" s="189"/>
    </row>
    <row r="67" spans="1:7" ht="11.25" customHeight="1">
      <c r="A67" s="399"/>
      <c r="B67" s="629"/>
      <c r="C67" s="400"/>
      <c r="D67" s="400"/>
      <c r="G67" s="189"/>
    </row>
    <row r="68" spans="1:7" ht="11.25" customHeight="1">
      <c r="A68" s="264"/>
      <c r="B68" s="839"/>
      <c r="C68" s="266"/>
      <c r="D68" s="267"/>
      <c r="G68" s="189"/>
    </row>
    <row r="69" spans="1:7" ht="11.25" customHeight="1">
      <c r="A69" s="264"/>
      <c r="B69" s="674"/>
      <c r="C69" s="266"/>
      <c r="D69" s="267"/>
      <c r="G69" s="370"/>
    </row>
    <row r="70" spans="1:7" ht="11.25" customHeight="1">
      <c r="A70" s="264"/>
      <c r="B70" s="674"/>
      <c r="C70" s="266"/>
      <c r="D70" s="267"/>
      <c r="G70" s="370"/>
    </row>
    <row r="71" spans="1:7" ht="15.75">
      <c r="A71" s="325" t="str">
        <f>A3</f>
        <v>C.5.</v>
      </c>
      <c r="B71" s="326" t="s">
        <v>1622</v>
      </c>
      <c r="C71" s="327"/>
      <c r="D71" s="328"/>
      <c r="F71" s="331">
        <f>ROUND(SUM(F4:F70),2)</f>
        <v>0</v>
      </c>
      <c r="G71" s="370"/>
    </row>
    <row r="72" spans="1:7">
      <c r="G72" s="189"/>
    </row>
    <row r="73" spans="1:7">
      <c r="G73" s="189"/>
    </row>
    <row r="74" spans="1:7">
      <c r="G74" s="189"/>
    </row>
    <row r="75" spans="1:7">
      <c r="G75" s="370"/>
    </row>
    <row r="76" spans="1:7">
      <c r="G76" s="370"/>
    </row>
    <row r="77" spans="1:7">
      <c r="G77" s="189"/>
    </row>
    <row r="78" spans="1:7">
      <c r="G78" s="189"/>
    </row>
    <row r="79" spans="1:7">
      <c r="G79" s="189"/>
    </row>
    <row r="80" spans="1:7">
      <c r="G80" s="189"/>
    </row>
    <row r="81" spans="7:7">
      <c r="G81" s="189"/>
    </row>
    <row r="82" spans="7:7">
      <c r="G82" s="370"/>
    </row>
    <row r="83" spans="7:7">
      <c r="G83" s="370"/>
    </row>
    <row r="84" spans="7:7">
      <c r="G84" s="189"/>
    </row>
    <row r="85" spans="7:7">
      <c r="G85" s="189"/>
    </row>
    <row r="86" spans="7:7">
      <c r="G86" s="370"/>
    </row>
    <row r="87" spans="7:7">
      <c r="G87" s="370"/>
    </row>
    <row r="88" spans="7:7">
      <c r="G88" s="189"/>
    </row>
    <row r="89" spans="7:7">
      <c r="G89" s="189"/>
    </row>
    <row r="90" spans="7:7">
      <c r="G90" s="189"/>
    </row>
    <row r="91" spans="7:7">
      <c r="G91" s="189"/>
    </row>
    <row r="92" spans="7:7">
      <c r="G92" s="321"/>
    </row>
    <row r="93" spans="7:7">
      <c r="G93" s="401"/>
    </row>
    <row r="94" spans="7:7" ht="15">
      <c r="G94" s="742"/>
    </row>
    <row r="103" spans="7:7">
      <c r="G103" s="392"/>
    </row>
  </sheetData>
  <sheetProtection algorithmName="SHA-512" hashValue="A57LXGPPKsNqqJ2nQZGKAYgySfudbwYyepC1AXjXAOx8PeIwZ/WuTccQ2P3Iyo9qmzmRLYZVDXPMsAjJEbmYwQ==" saltValue="LGxRE/ETSIPHQwse/fK2qg==" spinCount="100000" sheet="1" objects="1" scenarios="1"/>
  <conditionalFormatting sqref="F8">
    <cfRule type="cellIs" dxfId="794" priority="29" stopIfTrue="1" operator="greaterThan">
      <formula>0</formula>
    </cfRule>
  </conditionalFormatting>
  <conditionalFormatting sqref="F9">
    <cfRule type="cellIs" dxfId="793" priority="28" stopIfTrue="1" operator="greaterThan">
      <formula>0</formula>
    </cfRule>
  </conditionalFormatting>
  <conditionalFormatting sqref="F11:F18">
    <cfRule type="cellIs" dxfId="792" priority="27" stopIfTrue="1" operator="greaterThan">
      <formula>0</formula>
    </cfRule>
  </conditionalFormatting>
  <conditionalFormatting sqref="F34:F37">
    <cfRule type="cellIs" dxfId="791" priority="9" stopIfTrue="1" operator="equal">
      <formula>0</formula>
    </cfRule>
  </conditionalFormatting>
  <conditionalFormatting sqref="F40:F43">
    <cfRule type="cellIs" dxfId="790" priority="8" stopIfTrue="1" operator="equal">
      <formula>0</formula>
    </cfRule>
  </conditionalFormatting>
  <conditionalFormatting sqref="F46:F49">
    <cfRule type="cellIs" dxfId="789" priority="7" stopIfTrue="1" operator="equal">
      <formula>0</formula>
    </cfRule>
  </conditionalFormatting>
  <conditionalFormatting sqref="F57">
    <cfRule type="cellIs" dxfId="788" priority="6" stopIfTrue="1" operator="equal">
      <formula>0</formula>
    </cfRule>
  </conditionalFormatting>
  <conditionalFormatting sqref="F58">
    <cfRule type="cellIs" dxfId="787" priority="5" stopIfTrue="1" operator="equal">
      <formula>0</formula>
    </cfRule>
  </conditionalFormatting>
  <conditionalFormatting sqref="F61">
    <cfRule type="cellIs" dxfId="786" priority="4" stopIfTrue="1" operator="equal">
      <formula>0</formula>
    </cfRule>
  </conditionalFormatting>
  <conditionalFormatting sqref="F62">
    <cfRule type="cellIs" dxfId="785" priority="3" stopIfTrue="1" operator="equal">
      <formula>0</formula>
    </cfRule>
  </conditionalFormatting>
  <conditionalFormatting sqref="F65">
    <cfRule type="cellIs" dxfId="784" priority="2" stopIfTrue="1" operator="equal">
      <formula>0</formula>
    </cfRule>
  </conditionalFormatting>
  <conditionalFormatting sqref="F66">
    <cfRule type="cellIs" dxfId="783" priority="1" stopIfTrue="1" operator="equal">
      <formula>0</formula>
    </cfRule>
  </conditionalFormatting>
  <pageMargins left="0.94488188976377963" right="0.39370078740157483" top="0.95625000000000004"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I110"/>
  <sheetViews>
    <sheetView showZeros="0" view="pageBreakPreview" zoomScale="120" zoomScaleNormal="100" zoomScaleSheetLayoutView="120" workbookViewId="0">
      <selection activeCell="A41" sqref="A41"/>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1882</v>
      </c>
      <c r="B3" s="543" t="s">
        <v>1624</v>
      </c>
      <c r="C3" s="490"/>
      <c r="D3" s="490"/>
      <c r="E3" s="532"/>
      <c r="F3" s="357"/>
      <c r="G3" s="358"/>
    </row>
    <row r="4" spans="1:9" s="218" customFormat="1" ht="15.75">
      <c r="A4" s="213"/>
      <c r="B4" s="214"/>
      <c r="C4" s="215"/>
      <c r="D4" s="215"/>
      <c r="E4" s="533"/>
      <c r="F4" s="360"/>
      <c r="G4" s="189"/>
    </row>
    <row r="5" spans="1:9" s="225" customFormat="1" ht="11.25">
      <c r="A5" s="219"/>
      <c r="B5" s="220" t="s">
        <v>743</v>
      </c>
      <c r="C5" s="221"/>
      <c r="D5" s="221"/>
      <c r="E5" s="534"/>
    </row>
    <row r="6" spans="1:9" s="231" customFormat="1" ht="56.25">
      <c r="A6" s="219"/>
      <c r="B6" s="221" t="s">
        <v>1625</v>
      </c>
      <c r="C6" s="221"/>
      <c r="D6" s="221"/>
      <c r="E6" s="536"/>
      <c r="F6" s="363"/>
      <c r="G6" s="364"/>
    </row>
    <row r="7" spans="1:9" s="231" customFormat="1" ht="56.1" customHeight="1">
      <c r="A7" s="219"/>
      <c r="B7" s="221" t="s">
        <v>1626</v>
      </c>
      <c r="C7" s="221"/>
      <c r="D7" s="221"/>
      <c r="E7" s="536"/>
      <c r="F7" s="363"/>
      <c r="G7" s="367"/>
    </row>
    <row r="8" spans="1:9" s="238" customFormat="1" ht="23.1" customHeight="1">
      <c r="A8" s="219"/>
      <c r="B8" s="221" t="s">
        <v>1627</v>
      </c>
      <c r="C8" s="221"/>
      <c r="D8" s="221"/>
      <c r="E8" s="114"/>
      <c r="F8" s="366"/>
      <c r="G8" s="369"/>
    </row>
    <row r="9" spans="1:9" s="238" customFormat="1" ht="22.5">
      <c r="A9" s="219"/>
      <c r="B9" s="221" t="s">
        <v>1628</v>
      </c>
      <c r="C9" s="221"/>
      <c r="D9" s="221"/>
      <c r="E9" s="114"/>
      <c r="F9" s="366"/>
      <c r="G9" s="370"/>
    </row>
    <row r="10" spans="1:9" s="231" customFormat="1" ht="56.25">
      <c r="A10" s="219"/>
      <c r="B10" s="221" t="s">
        <v>1629</v>
      </c>
      <c r="C10" s="221"/>
      <c r="D10" s="221"/>
      <c r="E10" s="536"/>
      <c r="F10" s="363"/>
      <c r="G10" s="370"/>
    </row>
    <row r="11" spans="1:9" s="238" customFormat="1" ht="33.75">
      <c r="A11" s="219"/>
      <c r="B11" s="221" t="s">
        <v>1630</v>
      </c>
      <c r="C11" s="221"/>
      <c r="D11" s="221"/>
      <c r="E11" s="114"/>
      <c r="F11" s="366"/>
      <c r="G11" s="370"/>
    </row>
    <row r="12" spans="1:9" s="238" customFormat="1" ht="33.75">
      <c r="A12" s="219" t="s">
        <v>826</v>
      </c>
      <c r="B12" s="221" t="s">
        <v>1631</v>
      </c>
      <c r="C12" s="221"/>
      <c r="D12" s="221"/>
      <c r="E12" s="114"/>
      <c r="F12" s="366"/>
      <c r="G12" s="241"/>
    </row>
    <row r="13" spans="1:9" s="238" customFormat="1" ht="45">
      <c r="A13" s="219"/>
      <c r="B13" s="221" t="s">
        <v>1632</v>
      </c>
      <c r="C13" s="221"/>
      <c r="D13" s="221"/>
      <c r="E13" s="114"/>
      <c r="F13" s="366"/>
      <c r="G13" s="189"/>
    </row>
    <row r="14" spans="1:9" s="238" customFormat="1" ht="11.1" customHeight="1">
      <c r="A14" s="656"/>
      <c r="B14" s="314"/>
      <c r="C14" s="400"/>
      <c r="D14" s="400"/>
      <c r="E14" s="114"/>
      <c r="F14" s="366"/>
      <c r="G14" s="369"/>
    </row>
    <row r="15" spans="1:9" s="238" customFormat="1" ht="22.5">
      <c r="A15" s="219"/>
      <c r="B15" s="314" t="s">
        <v>1633</v>
      </c>
      <c r="C15" s="221"/>
      <c r="D15" s="221"/>
      <c r="E15" s="114"/>
      <c r="F15" s="366"/>
      <c r="G15" s="223"/>
    </row>
    <row r="16" spans="1:9" s="238" customFormat="1" ht="11.1" customHeight="1">
      <c r="A16" s="292"/>
      <c r="B16" s="221"/>
      <c r="C16" s="222"/>
      <c r="D16" s="271"/>
      <c r="E16" s="114"/>
      <c r="F16" s="366"/>
      <c r="G16" s="189"/>
    </row>
    <row r="17" spans="1:7" s="238" customFormat="1" ht="14.25">
      <c r="A17" s="881">
        <f>COUNT($A$1:A16)+1</f>
        <v>1</v>
      </c>
      <c r="B17" s="247" t="s">
        <v>1634</v>
      </c>
      <c r="C17" s="298"/>
      <c r="D17" s="299"/>
      <c r="E17" s="114"/>
      <c r="F17" s="366"/>
      <c r="G17" s="189"/>
    </row>
    <row r="18" spans="1:7" s="619" customFormat="1" ht="22.5">
      <c r="A18" s="219"/>
      <c r="B18" s="221" t="s">
        <v>1635</v>
      </c>
      <c r="C18" s="221"/>
      <c r="D18" s="221"/>
      <c r="E18" s="116"/>
      <c r="F18" s="618"/>
      <c r="G18" s="369"/>
    </row>
    <row r="19" spans="1:7" s="231" customFormat="1" ht="33.75">
      <c r="A19" s="219"/>
      <c r="B19" s="221" t="s">
        <v>2648</v>
      </c>
      <c r="C19" s="221"/>
      <c r="D19" s="221"/>
      <c r="E19" s="536"/>
      <c r="F19" s="363"/>
      <c r="G19" s="223"/>
    </row>
    <row r="20" spans="1:7" s="193" customFormat="1" ht="55.5" customHeight="1">
      <c r="A20" s="219"/>
      <c r="B20" s="221" t="s">
        <v>2437</v>
      </c>
      <c r="C20" s="221"/>
      <c r="D20" s="221"/>
      <c r="E20" s="333"/>
      <c r="F20" s="191"/>
      <c r="G20" s="223"/>
    </row>
    <row r="21" spans="1:7" s="193" customFormat="1" ht="33.75">
      <c r="A21" s="219"/>
      <c r="B21" s="221" t="s">
        <v>1636</v>
      </c>
      <c r="C21" s="221"/>
      <c r="D21" s="221"/>
      <c r="E21" s="333"/>
      <c r="F21" s="191"/>
      <c r="G21" s="223"/>
    </row>
    <row r="22" spans="1:7" s="193" customFormat="1" ht="33.75">
      <c r="A22" s="219"/>
      <c r="B22" s="221" t="s">
        <v>1637</v>
      </c>
      <c r="C22" s="221"/>
      <c r="D22" s="221"/>
      <c r="E22" s="333"/>
      <c r="F22" s="368"/>
      <c r="G22" s="189"/>
    </row>
    <row r="23" spans="1:7" s="193" customFormat="1" ht="11.25">
      <c r="A23" s="219"/>
      <c r="B23" s="221" t="s">
        <v>1590</v>
      </c>
      <c r="C23" s="221"/>
      <c r="D23" s="221"/>
      <c r="E23" s="333"/>
      <c r="F23" s="368"/>
      <c r="G23" s="370"/>
    </row>
    <row r="24" spans="1:7" s="231" customFormat="1" ht="12">
      <c r="A24" s="219"/>
      <c r="B24" s="221" t="s">
        <v>897</v>
      </c>
      <c r="C24" s="221"/>
      <c r="D24" s="221"/>
      <c r="E24" s="536"/>
      <c r="F24" s="363" t="str">
        <f>IF(OR(OR(E24=0,E24=""),OR($D24=0,$D24="")),"",$D24*E24)</f>
        <v/>
      </c>
      <c r="G24" s="189"/>
    </row>
    <row r="25" spans="1:7" s="225" customFormat="1" ht="11.25">
      <c r="A25" s="219"/>
      <c r="B25" s="293" t="s">
        <v>1356</v>
      </c>
      <c r="C25" s="221"/>
      <c r="D25" s="221"/>
      <c r="E25" s="752"/>
      <c r="F25" s="717"/>
      <c r="G25" s="189"/>
    </row>
    <row r="26" spans="1:7" s="225" customFormat="1" ht="22.5">
      <c r="A26" s="292" t="s">
        <v>757</v>
      </c>
      <c r="B26" s="461" t="s">
        <v>1638</v>
      </c>
      <c r="C26" s="222" t="s">
        <v>783</v>
      </c>
      <c r="D26" s="271">
        <v>436</v>
      </c>
      <c r="E26" s="339"/>
      <c r="F26" s="259">
        <f>ROUND(E26*D26,2)</f>
        <v>0</v>
      </c>
      <c r="G26" s="189"/>
    </row>
    <row r="27" spans="1:7" s="225" customFormat="1" ht="22.5">
      <c r="A27" s="292" t="s">
        <v>759</v>
      </c>
      <c r="B27" s="461" t="s">
        <v>1639</v>
      </c>
      <c r="C27" s="222" t="s">
        <v>783</v>
      </c>
      <c r="D27" s="271">
        <v>436</v>
      </c>
      <c r="E27" s="339"/>
      <c r="F27" s="259">
        <f t="shared" ref="F27:F28" si="0">ROUND(E27*D27,2)</f>
        <v>0</v>
      </c>
      <c r="G27" s="385"/>
    </row>
    <row r="28" spans="1:7" s="225" customFormat="1" ht="11.25" customHeight="1">
      <c r="A28" s="292" t="s">
        <v>785</v>
      </c>
      <c r="B28" s="461" t="s">
        <v>1640</v>
      </c>
      <c r="C28" s="222" t="s">
        <v>290</v>
      </c>
      <c r="D28" s="271">
        <v>557</v>
      </c>
      <c r="E28" s="339"/>
      <c r="F28" s="259">
        <f t="shared" si="0"/>
        <v>0</v>
      </c>
      <c r="G28" s="369"/>
    </row>
    <row r="29" spans="1:7" s="225" customFormat="1" ht="3" customHeight="1">
      <c r="A29" s="219"/>
      <c r="B29" s="221"/>
      <c r="C29" s="221"/>
      <c r="D29" s="221"/>
      <c r="E29" s="752"/>
      <c r="F29" s="717"/>
      <c r="G29" s="223"/>
    </row>
    <row r="30" spans="1:7" s="225" customFormat="1" ht="11.25" customHeight="1">
      <c r="A30" s="219"/>
      <c r="B30" s="293" t="s">
        <v>1346</v>
      </c>
      <c r="C30" s="221"/>
      <c r="D30" s="221"/>
      <c r="E30" s="752"/>
      <c r="F30" s="717"/>
      <c r="G30" s="223"/>
    </row>
    <row r="31" spans="1:7" s="225" customFormat="1" ht="22.5">
      <c r="A31" s="292" t="s">
        <v>787</v>
      </c>
      <c r="B31" s="461" t="s">
        <v>1638</v>
      </c>
      <c r="C31" s="222" t="s">
        <v>783</v>
      </c>
      <c r="D31" s="271">
        <v>535</v>
      </c>
      <c r="E31" s="339"/>
      <c r="F31" s="259">
        <f>ROUND(E31*D31,2)</f>
        <v>0</v>
      </c>
      <c r="G31" s="223"/>
    </row>
    <row r="32" spans="1:7" s="225" customFormat="1" ht="22.5">
      <c r="A32" s="292" t="s">
        <v>814</v>
      </c>
      <c r="B32" s="461" t="s">
        <v>1639</v>
      </c>
      <c r="C32" s="222" t="s">
        <v>783</v>
      </c>
      <c r="D32" s="271">
        <v>535</v>
      </c>
      <c r="E32" s="339"/>
      <c r="F32" s="259">
        <f t="shared" ref="F32:F33" si="1">ROUND(E32*D32,2)</f>
        <v>0</v>
      </c>
      <c r="G32" s="223"/>
    </row>
    <row r="33" spans="1:7" s="225" customFormat="1" ht="11.25" customHeight="1">
      <c r="A33" s="292" t="s">
        <v>820</v>
      </c>
      <c r="B33" s="461" t="s">
        <v>1640</v>
      </c>
      <c r="C33" s="222" t="s">
        <v>290</v>
      </c>
      <c r="D33" s="271">
        <v>610</v>
      </c>
      <c r="E33" s="339"/>
      <c r="F33" s="259">
        <f t="shared" si="1"/>
        <v>0</v>
      </c>
      <c r="G33" s="223"/>
    </row>
    <row r="34" spans="1:7" s="272" customFormat="1" ht="3" customHeight="1">
      <c r="A34" s="219"/>
      <c r="B34" s="221"/>
      <c r="C34" s="221"/>
      <c r="D34" s="221"/>
      <c r="E34" s="535"/>
      <c r="F34" s="368" t="str">
        <f t="shared" ref="F34:F35" si="2">IF(OR(OR(E34=0,E34=""),OR(D34=0,D34="")),"",D34*E34)</f>
        <v/>
      </c>
      <c r="G34" s="189"/>
    </row>
    <row r="35" spans="1:7" s="272" customFormat="1" ht="11.25" customHeight="1">
      <c r="A35" s="219"/>
      <c r="B35" s="293" t="s">
        <v>1346</v>
      </c>
      <c r="C35" s="221"/>
      <c r="D35" s="221"/>
      <c r="E35" s="535"/>
      <c r="F35" s="368" t="str">
        <f t="shared" si="2"/>
        <v/>
      </c>
      <c r="G35" s="369"/>
    </row>
    <row r="36" spans="1:7" s="272" customFormat="1" ht="22.5">
      <c r="A36" s="292" t="s">
        <v>821</v>
      </c>
      <c r="B36" s="461" t="s">
        <v>1638</v>
      </c>
      <c r="C36" s="222" t="s">
        <v>783</v>
      </c>
      <c r="D36" s="271">
        <v>93.6</v>
      </c>
      <c r="E36" s="339"/>
      <c r="F36" s="259">
        <f t="shared" ref="F36:F38" si="3">ROUND(E36*D36,2)</f>
        <v>0</v>
      </c>
      <c r="G36" s="392"/>
    </row>
    <row r="37" spans="1:7" s="272" customFormat="1" ht="22.5">
      <c r="A37" s="292" t="s">
        <v>843</v>
      </c>
      <c r="B37" s="461" t="s">
        <v>2438</v>
      </c>
      <c r="C37" s="222" t="s">
        <v>783</v>
      </c>
      <c r="D37" s="271">
        <v>93.6</v>
      </c>
      <c r="E37" s="339"/>
      <c r="F37" s="259">
        <f t="shared" si="3"/>
        <v>0</v>
      </c>
      <c r="G37" s="392"/>
    </row>
    <row r="38" spans="1:7" s="272" customFormat="1" ht="15">
      <c r="A38" s="292" t="s">
        <v>844</v>
      </c>
      <c r="B38" s="461" t="s">
        <v>1640</v>
      </c>
      <c r="C38" s="222" t="s">
        <v>290</v>
      </c>
      <c r="D38" s="271">
        <v>125</v>
      </c>
      <c r="E38" s="339"/>
      <c r="F38" s="259">
        <f t="shared" si="3"/>
        <v>0</v>
      </c>
      <c r="G38" s="189"/>
    </row>
    <row r="39" spans="1:7" s="395" customFormat="1" ht="11.25" customHeight="1">
      <c r="A39" s="264"/>
      <c r="B39" s="839"/>
      <c r="C39" s="266"/>
      <c r="D39" s="267"/>
      <c r="E39" s="339"/>
      <c r="F39" s="259">
        <f>E39*D39</f>
        <v>0</v>
      </c>
      <c r="G39" s="223"/>
    </row>
    <row r="40" spans="1:7" s="395" customFormat="1" ht="11.25" customHeight="1">
      <c r="A40" s="264"/>
      <c r="B40" s="674"/>
      <c r="C40" s="266"/>
      <c r="D40" s="267"/>
      <c r="E40" s="683"/>
      <c r="G40" s="189"/>
    </row>
    <row r="41" spans="1:7" s="395" customFormat="1" ht="11.25" customHeight="1">
      <c r="A41" s="264"/>
      <c r="B41" s="674"/>
      <c r="C41" s="266"/>
      <c r="D41" s="267"/>
      <c r="E41" s="683"/>
      <c r="G41" s="369"/>
    </row>
    <row r="42" spans="1:7" s="218" customFormat="1" ht="15.75">
      <c r="A42" s="325" t="str">
        <f>A3</f>
        <v>C.6.</v>
      </c>
      <c r="B42" s="326" t="s">
        <v>1641</v>
      </c>
      <c r="C42" s="327"/>
      <c r="D42" s="328"/>
      <c r="E42" s="873"/>
      <c r="F42" s="331">
        <f>ROUND(SUM(F19:F41),2)</f>
        <v>0</v>
      </c>
      <c r="G42" s="189"/>
    </row>
    <row r="43" spans="1:7">
      <c r="G43" s="223"/>
    </row>
    <row r="44" spans="1:7">
      <c r="G44" s="223"/>
    </row>
    <row r="45" spans="1:7">
      <c r="G45" s="223"/>
    </row>
    <row r="46" spans="1:7">
      <c r="G46" s="223"/>
    </row>
    <row r="47" spans="1:7">
      <c r="G47" s="189"/>
    </row>
    <row r="48" spans="1:7">
      <c r="G48" s="189"/>
    </row>
    <row r="49" spans="7:7">
      <c r="G49" s="189"/>
    </row>
    <row r="50" spans="7:7">
      <c r="G50" s="369"/>
    </row>
    <row r="51" spans="7:7">
      <c r="G51" s="189"/>
    </row>
    <row r="52" spans="7:7">
      <c r="G52" s="189"/>
    </row>
    <row r="53" spans="7:7">
      <c r="G53" s="189"/>
    </row>
    <row r="54" spans="7:7">
      <c r="G54" s="189"/>
    </row>
    <row r="55" spans="7:7">
      <c r="G55" s="189"/>
    </row>
    <row r="56" spans="7:7">
      <c r="G56" s="189"/>
    </row>
    <row r="57" spans="7:7">
      <c r="G57" s="369"/>
    </row>
    <row r="58" spans="7:7">
      <c r="G58" s="189"/>
    </row>
    <row r="59" spans="7:7">
      <c r="G59" s="189"/>
    </row>
    <row r="60" spans="7:7">
      <c r="G60" s="189"/>
    </row>
    <row r="61" spans="7:7">
      <c r="G61" s="189"/>
    </row>
    <row r="62" spans="7:7">
      <c r="G62" s="189"/>
    </row>
    <row r="63" spans="7:7">
      <c r="G63" s="189"/>
    </row>
    <row r="64" spans="7:7">
      <c r="G64" s="189"/>
    </row>
    <row r="65" spans="7:7">
      <c r="G65" s="189"/>
    </row>
    <row r="66" spans="7:7">
      <c r="G66" s="189"/>
    </row>
    <row r="67" spans="7:7">
      <c r="G67" s="369"/>
    </row>
    <row r="68" spans="7:7">
      <c r="G68" s="189"/>
    </row>
    <row r="69" spans="7:7">
      <c r="G69" s="189"/>
    </row>
    <row r="70" spans="7:7">
      <c r="G70" s="189"/>
    </row>
    <row r="71" spans="7:7">
      <c r="G71" s="189"/>
    </row>
    <row r="72" spans="7:7">
      <c r="G72" s="369"/>
    </row>
    <row r="73" spans="7:7">
      <c r="G73" s="189"/>
    </row>
    <row r="74" spans="7:7">
      <c r="G74" s="189"/>
    </row>
    <row r="75" spans="7:7">
      <c r="G75" s="189"/>
    </row>
    <row r="76" spans="7:7">
      <c r="G76" s="370"/>
    </row>
    <row r="77" spans="7:7">
      <c r="G77" s="370"/>
    </row>
    <row r="78" spans="7:7">
      <c r="G78" s="370"/>
    </row>
    <row r="79" spans="7:7">
      <c r="G79" s="189"/>
    </row>
    <row r="80" spans="7:7">
      <c r="G80" s="189"/>
    </row>
    <row r="81" spans="7:7">
      <c r="G81" s="189"/>
    </row>
    <row r="82" spans="7:7">
      <c r="G82" s="370"/>
    </row>
    <row r="83" spans="7:7">
      <c r="G83" s="370"/>
    </row>
    <row r="84" spans="7:7">
      <c r="G84" s="189"/>
    </row>
    <row r="85" spans="7:7">
      <c r="G85" s="189"/>
    </row>
    <row r="86" spans="7:7">
      <c r="G86" s="189"/>
    </row>
    <row r="87" spans="7:7">
      <c r="G87" s="189"/>
    </row>
    <row r="88" spans="7:7">
      <c r="G88" s="189"/>
    </row>
    <row r="89" spans="7:7">
      <c r="G89" s="370"/>
    </row>
    <row r="90" spans="7:7">
      <c r="G90" s="370"/>
    </row>
    <row r="91" spans="7:7">
      <c r="G91" s="189"/>
    </row>
    <row r="92" spans="7:7">
      <c r="G92" s="189"/>
    </row>
    <row r="93" spans="7:7">
      <c r="G93" s="370"/>
    </row>
    <row r="94" spans="7:7">
      <c r="G94" s="370"/>
    </row>
    <row r="95" spans="7:7">
      <c r="G95" s="189"/>
    </row>
    <row r="96" spans="7:7">
      <c r="G96" s="189"/>
    </row>
    <row r="97" spans="7:7">
      <c r="G97" s="189"/>
    </row>
    <row r="98" spans="7:7">
      <c r="G98" s="189"/>
    </row>
    <row r="99" spans="7:7">
      <c r="G99" s="321"/>
    </row>
    <row r="100" spans="7:7">
      <c r="G100" s="401"/>
    </row>
    <row r="101" spans="7:7" ht="15">
      <c r="G101" s="742"/>
    </row>
    <row r="110" spans="7:7">
      <c r="G110" s="392"/>
    </row>
  </sheetData>
  <sheetProtection algorithmName="SHA-512" hashValue="hcJSHlDh3GuGMJnRFsGygqHqOVBdoSVKuX48maMAdtDFq4VHvOoRcx9SNzKACBqOMc4gKMR65R0ARUEe9hi+0g==" saltValue="iMwRSua6UjMTU6d4iQ78xQ==" spinCount="100000" sheet="1" objects="1" scenarios="1"/>
  <conditionalFormatting sqref="F8">
    <cfRule type="cellIs" dxfId="782" priority="24" stopIfTrue="1" operator="greaterThan">
      <formula>0</formula>
    </cfRule>
  </conditionalFormatting>
  <conditionalFormatting sqref="F9">
    <cfRule type="cellIs" dxfId="781" priority="23" stopIfTrue="1" operator="greaterThan">
      <formula>0</formula>
    </cfRule>
  </conditionalFormatting>
  <conditionalFormatting sqref="F11:F18">
    <cfRule type="cellIs" dxfId="780" priority="22" stopIfTrue="1" operator="greaterThan">
      <formula>0</formula>
    </cfRule>
  </conditionalFormatting>
  <conditionalFormatting sqref="F39">
    <cfRule type="cellIs" dxfId="779" priority="12" stopIfTrue="1" operator="equal">
      <formula>0</formula>
    </cfRule>
  </conditionalFormatting>
  <conditionalFormatting sqref="F26:F28">
    <cfRule type="cellIs" dxfId="778" priority="3" stopIfTrue="1" operator="equal">
      <formula>0</formula>
    </cfRule>
  </conditionalFormatting>
  <conditionalFormatting sqref="F31:F33">
    <cfRule type="cellIs" dxfId="777" priority="2" stopIfTrue="1" operator="equal">
      <formula>0</formula>
    </cfRule>
  </conditionalFormatting>
  <conditionalFormatting sqref="F36:F38">
    <cfRule type="cellIs" dxfId="776" priority="1" stopIfTrue="1" operator="equal">
      <formula>0</formula>
    </cfRule>
  </conditionalFormatting>
  <pageMargins left="0.94488188976377963" right="0.39370078740157483" top="0.93374999999999997"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03&amp;11.&amp;R&amp;G</oddHeader>
    <oddFooter>&amp;R&amp;8
&amp;"Arial,Bold"&amp;A&amp;"Arial,Regular"; list &amp;P./&amp;N.</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I95"/>
  <sheetViews>
    <sheetView showZeros="0" view="pageBreakPreview" zoomScale="120" zoomScaleNormal="100" zoomScaleSheetLayoutView="120" workbookViewId="0">
      <selection activeCell="B24" sqref="B24"/>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1883</v>
      </c>
      <c r="B3" s="543" t="s">
        <v>1643</v>
      </c>
      <c r="C3" s="490"/>
      <c r="D3" s="490"/>
      <c r="E3" s="532"/>
      <c r="F3" s="357"/>
      <c r="G3" s="358"/>
    </row>
    <row r="4" spans="1:9" s="218" customFormat="1" ht="15.75">
      <c r="A4" s="213"/>
      <c r="B4" s="214"/>
      <c r="C4" s="215"/>
      <c r="D4" s="215"/>
      <c r="E4" s="533"/>
      <c r="F4" s="360"/>
      <c r="G4" s="189"/>
    </row>
    <row r="5" spans="1:9" s="225" customFormat="1" ht="11.25">
      <c r="A5" s="219"/>
      <c r="B5" s="220" t="s">
        <v>743</v>
      </c>
      <c r="C5" s="221"/>
      <c r="D5" s="221"/>
      <c r="E5" s="534"/>
    </row>
    <row r="6" spans="1:9" s="231" customFormat="1" ht="56.25">
      <c r="A6" s="219"/>
      <c r="B6" s="221" t="s">
        <v>1625</v>
      </c>
      <c r="C6" s="221"/>
      <c r="D6" s="221"/>
      <c r="E6" s="536"/>
      <c r="F6" s="363"/>
      <c r="G6" s="364"/>
    </row>
    <row r="7" spans="1:9" s="231" customFormat="1" ht="67.5">
      <c r="A7" s="219"/>
      <c r="B7" s="221" t="s">
        <v>1626</v>
      </c>
      <c r="C7" s="221"/>
      <c r="D7" s="221"/>
      <c r="E7" s="536"/>
      <c r="F7" s="363"/>
      <c r="G7" s="367"/>
    </row>
    <row r="8" spans="1:9" s="238" customFormat="1" ht="22.5">
      <c r="A8" s="219"/>
      <c r="B8" s="221" t="s">
        <v>1627</v>
      </c>
      <c r="C8" s="221"/>
      <c r="D8" s="221"/>
      <c r="E8" s="114"/>
      <c r="F8" s="366"/>
      <c r="G8" s="369"/>
    </row>
    <row r="9" spans="1:9" s="238" customFormat="1" ht="33.75">
      <c r="A9" s="219"/>
      <c r="B9" s="221" t="s">
        <v>1644</v>
      </c>
      <c r="C9" s="221"/>
      <c r="D9" s="221"/>
      <c r="E9" s="114"/>
      <c r="F9" s="366"/>
      <c r="G9" s="370"/>
    </row>
    <row r="10" spans="1:9" s="231" customFormat="1" ht="33.75">
      <c r="A10" s="219"/>
      <c r="B10" s="221" t="s">
        <v>1630</v>
      </c>
      <c r="C10" s="221"/>
      <c r="D10" s="221"/>
      <c r="E10" s="536"/>
      <c r="F10" s="363"/>
      <c r="G10" s="370"/>
    </row>
    <row r="11" spans="1:9" s="238" customFormat="1" ht="11.1" customHeight="1">
      <c r="A11" s="292"/>
      <c r="B11" s="221"/>
      <c r="C11" s="222"/>
      <c r="D11" s="271"/>
      <c r="E11" s="114"/>
      <c r="F11" s="366"/>
      <c r="G11" s="370"/>
    </row>
    <row r="12" spans="1:9" s="238" customFormat="1" ht="25.5">
      <c r="A12" s="882">
        <f>COUNT($A$1:A11)+1</f>
        <v>1</v>
      </c>
      <c r="B12" s="247" t="s">
        <v>1645</v>
      </c>
      <c r="C12" s="298"/>
      <c r="D12" s="299"/>
      <c r="E12" s="114"/>
      <c r="F12" s="366"/>
      <c r="G12" s="241"/>
    </row>
    <row r="13" spans="1:9" s="238" customFormat="1" ht="14.25">
      <c r="A13" s="219"/>
      <c r="B13" s="221" t="s">
        <v>1646</v>
      </c>
      <c r="C13" s="221"/>
      <c r="D13" s="221"/>
      <c r="E13" s="114"/>
      <c r="F13" s="366"/>
      <c r="G13" s="189"/>
    </row>
    <row r="14" spans="1:9" s="238" customFormat="1" ht="22.5">
      <c r="A14" s="219"/>
      <c r="B14" s="221" t="s">
        <v>2555</v>
      </c>
      <c r="C14" s="221"/>
      <c r="D14" s="221"/>
      <c r="E14" s="114"/>
      <c r="F14" s="366"/>
      <c r="G14" s="369"/>
    </row>
    <row r="15" spans="1:9" s="238" customFormat="1" ht="90">
      <c r="A15" s="219"/>
      <c r="B15" s="221" t="s">
        <v>2649</v>
      </c>
      <c r="C15" s="221"/>
      <c r="D15" s="221"/>
      <c r="E15" s="114"/>
      <c r="G15" s="223"/>
      <c r="H15" s="277"/>
    </row>
    <row r="16" spans="1:9" s="238" customFormat="1" ht="56.25">
      <c r="A16" s="219"/>
      <c r="B16" s="221" t="s">
        <v>2557</v>
      </c>
      <c r="C16" s="221"/>
      <c r="D16" s="221"/>
      <c r="E16" s="114"/>
      <c r="F16" s="366"/>
      <c r="G16" s="189"/>
    </row>
    <row r="17" spans="1:7" s="238" customFormat="1" ht="45">
      <c r="A17" s="219"/>
      <c r="B17" s="221" t="s">
        <v>2556</v>
      </c>
      <c r="C17" s="221"/>
      <c r="D17" s="221"/>
      <c r="E17" s="114"/>
      <c r="F17" s="366"/>
      <c r="G17" s="189"/>
    </row>
    <row r="18" spans="1:7" s="619" customFormat="1" ht="12">
      <c r="A18" s="219"/>
      <c r="B18" s="221" t="s">
        <v>1590</v>
      </c>
      <c r="C18" s="221"/>
      <c r="D18" s="221"/>
      <c r="E18" s="116"/>
      <c r="F18" s="618"/>
      <c r="G18" s="369"/>
    </row>
    <row r="19" spans="1:7" s="231" customFormat="1" ht="12">
      <c r="A19" s="219"/>
      <c r="B19" s="221" t="s">
        <v>897</v>
      </c>
      <c r="C19" s="221"/>
      <c r="D19" s="221"/>
      <c r="E19" s="536"/>
      <c r="F19" s="363"/>
      <c r="G19" s="223"/>
    </row>
    <row r="20" spans="1:7" s="193" customFormat="1" ht="11.25" customHeight="1">
      <c r="A20" s="219"/>
      <c r="B20" s="293" t="s">
        <v>1356</v>
      </c>
      <c r="C20" s="221"/>
      <c r="D20" s="221"/>
      <c r="E20" s="333"/>
      <c r="F20" s="191"/>
      <c r="G20" s="223"/>
    </row>
    <row r="21" spans="1:7" s="193" customFormat="1" ht="11.25" customHeight="1">
      <c r="A21" s="292" t="s">
        <v>757</v>
      </c>
      <c r="B21" s="461" t="s">
        <v>2558</v>
      </c>
      <c r="C21" s="222" t="s">
        <v>783</v>
      </c>
      <c r="D21" s="271">
        <v>17.899999999999999</v>
      </c>
      <c r="E21" s="339"/>
      <c r="F21" s="259">
        <f>ROUND(E21*D21,2)</f>
        <v>0</v>
      </c>
      <c r="G21" s="223"/>
    </row>
    <row r="22" spans="1:7" s="193" customFormat="1" ht="11.25" customHeight="1">
      <c r="A22" s="292" t="s">
        <v>759</v>
      </c>
      <c r="B22" s="461" t="s">
        <v>1647</v>
      </c>
      <c r="C22" s="222" t="s">
        <v>783</v>
      </c>
      <c r="D22" s="271">
        <v>17.899999999999999</v>
      </c>
      <c r="E22" s="339"/>
      <c r="F22" s="259">
        <f t="shared" ref="F22:F23" si="0">ROUND(E22*D22,2)</f>
        <v>0</v>
      </c>
      <c r="G22" s="189"/>
    </row>
    <row r="23" spans="1:7" s="193" customFormat="1" ht="11.25" customHeight="1">
      <c r="A23" s="292" t="s">
        <v>785</v>
      </c>
      <c r="B23" s="461" t="s">
        <v>1640</v>
      </c>
      <c r="C23" s="222" t="s">
        <v>290</v>
      </c>
      <c r="D23" s="271">
        <v>16.5</v>
      </c>
      <c r="E23" s="339"/>
      <c r="F23" s="259">
        <f t="shared" si="0"/>
        <v>0</v>
      </c>
      <c r="G23" s="370"/>
    </row>
    <row r="24" spans="1:7" s="231" customFormat="1" ht="11.25" customHeight="1">
      <c r="A24" s="264"/>
      <c r="B24" s="839"/>
      <c r="C24" s="266"/>
      <c r="D24" s="267"/>
      <c r="E24" s="536"/>
      <c r="F24" s="363" t="str">
        <f>IF(OR(OR(E24=0,E24=""),OR($D24=0,$D24="")),"",$D24*E24)</f>
        <v/>
      </c>
      <c r="G24" s="189"/>
    </row>
    <row r="25" spans="1:7" s="225" customFormat="1" ht="11.25" customHeight="1">
      <c r="A25" s="264"/>
      <c r="B25" s="674"/>
      <c r="C25" s="266"/>
      <c r="D25" s="267"/>
      <c r="E25" s="752"/>
      <c r="F25" s="717"/>
      <c r="G25" s="189"/>
    </row>
    <row r="26" spans="1:7" s="225" customFormat="1" ht="11.25" customHeight="1">
      <c r="A26" s="264"/>
      <c r="B26" s="674"/>
      <c r="C26" s="266"/>
      <c r="D26" s="267"/>
      <c r="E26" s="752"/>
      <c r="F26" s="717"/>
      <c r="G26" s="189"/>
    </row>
    <row r="27" spans="1:7" s="225" customFormat="1" ht="15.75">
      <c r="A27" s="325" t="str">
        <f>A3</f>
        <v>C.7.</v>
      </c>
      <c r="B27" s="326" t="s">
        <v>1648</v>
      </c>
      <c r="C27" s="327"/>
      <c r="D27" s="328"/>
      <c r="E27" s="752"/>
      <c r="F27" s="331">
        <f>ROUND(SUM(F21:F26),2)</f>
        <v>0</v>
      </c>
      <c r="G27" s="385"/>
    </row>
    <row r="28" spans="1:7">
      <c r="G28" s="223"/>
    </row>
    <row r="29" spans="1:7">
      <c r="G29" s="223"/>
    </row>
    <row r="30" spans="1:7">
      <c r="G30" s="223"/>
    </row>
    <row r="31" spans="1:7">
      <c r="G31" s="223"/>
    </row>
    <row r="32" spans="1:7">
      <c r="G32" s="189"/>
    </row>
    <row r="33" spans="7:7">
      <c r="G33" s="189"/>
    </row>
    <row r="34" spans="7:7">
      <c r="G34" s="189"/>
    </row>
    <row r="35" spans="7:7">
      <c r="G35" s="369"/>
    </row>
    <row r="36" spans="7:7">
      <c r="G36" s="189"/>
    </row>
    <row r="37" spans="7:7">
      <c r="G37" s="189"/>
    </row>
    <row r="38" spans="7:7">
      <c r="G38" s="189"/>
    </row>
    <row r="39" spans="7:7">
      <c r="G39" s="189"/>
    </row>
    <row r="40" spans="7:7">
      <c r="G40" s="189"/>
    </row>
    <row r="41" spans="7:7">
      <c r="G41" s="189"/>
    </row>
    <row r="42" spans="7:7">
      <c r="G42" s="369"/>
    </row>
    <row r="43" spans="7:7">
      <c r="G43" s="189"/>
    </row>
    <row r="44" spans="7:7">
      <c r="G44" s="189"/>
    </row>
    <row r="45" spans="7:7">
      <c r="G45" s="189"/>
    </row>
    <row r="46" spans="7:7">
      <c r="G46" s="189"/>
    </row>
    <row r="47" spans="7:7">
      <c r="G47" s="189"/>
    </row>
    <row r="48" spans="7:7">
      <c r="G48" s="189"/>
    </row>
    <row r="49" spans="7:7">
      <c r="G49" s="189"/>
    </row>
    <row r="50" spans="7:7">
      <c r="G50" s="189"/>
    </row>
    <row r="51" spans="7:7">
      <c r="G51" s="189"/>
    </row>
    <row r="52" spans="7:7">
      <c r="G52" s="369"/>
    </row>
    <row r="53" spans="7:7">
      <c r="G53" s="189"/>
    </row>
    <row r="54" spans="7:7">
      <c r="G54" s="189"/>
    </row>
    <row r="55" spans="7:7">
      <c r="G55" s="189"/>
    </row>
    <row r="56" spans="7:7">
      <c r="G56" s="189"/>
    </row>
    <row r="57" spans="7:7">
      <c r="G57" s="369"/>
    </row>
    <row r="58" spans="7:7">
      <c r="G58" s="189"/>
    </row>
    <row r="59" spans="7:7">
      <c r="G59" s="189"/>
    </row>
    <row r="60" spans="7:7">
      <c r="G60" s="189"/>
    </row>
    <row r="61" spans="7:7">
      <c r="G61" s="370"/>
    </row>
    <row r="62" spans="7:7">
      <c r="G62" s="370"/>
    </row>
    <row r="63" spans="7:7">
      <c r="G63" s="370"/>
    </row>
    <row r="64" spans="7:7">
      <c r="G64" s="189"/>
    </row>
    <row r="65" spans="7:7">
      <c r="G65" s="189"/>
    </row>
    <row r="66" spans="7:7">
      <c r="G66" s="189"/>
    </row>
    <row r="67" spans="7:7">
      <c r="G67" s="370"/>
    </row>
    <row r="68" spans="7:7">
      <c r="G68" s="370"/>
    </row>
    <row r="69" spans="7:7">
      <c r="G69" s="189"/>
    </row>
    <row r="70" spans="7:7">
      <c r="G70" s="189"/>
    </row>
    <row r="71" spans="7:7">
      <c r="G71" s="189"/>
    </row>
    <row r="72" spans="7:7">
      <c r="G72" s="189"/>
    </row>
    <row r="73" spans="7:7">
      <c r="G73" s="189"/>
    </row>
    <row r="74" spans="7:7">
      <c r="G74" s="370"/>
    </row>
    <row r="75" spans="7:7">
      <c r="G75" s="370"/>
    </row>
    <row r="76" spans="7:7">
      <c r="G76" s="189"/>
    </row>
    <row r="77" spans="7:7">
      <c r="G77" s="189"/>
    </row>
    <row r="78" spans="7:7">
      <c r="G78" s="370"/>
    </row>
    <row r="79" spans="7:7">
      <c r="G79" s="370"/>
    </row>
    <row r="80" spans="7:7">
      <c r="G80" s="189"/>
    </row>
    <row r="81" spans="7:7">
      <c r="G81" s="189"/>
    </row>
    <row r="82" spans="7:7">
      <c r="G82" s="189"/>
    </row>
    <row r="83" spans="7:7">
      <c r="G83" s="189"/>
    </row>
    <row r="84" spans="7:7">
      <c r="G84" s="321"/>
    </row>
    <row r="85" spans="7:7">
      <c r="G85" s="401"/>
    </row>
    <row r="86" spans="7:7" ht="15">
      <c r="G86" s="742"/>
    </row>
    <row r="95" spans="7:7">
      <c r="G95" s="392"/>
    </row>
  </sheetData>
  <sheetProtection algorithmName="SHA-512" hashValue="Us6s1AbZfng8tVlSn1ArKRMm/hgVEkPDjz12+/60hlr+Am4kuk0Bzn3eki8hv1CO0OuMGDpEFhZcVZ4eX9IMog==" saltValue="uxej9s8gJ68SnA0Y7MANEA==" spinCount="100000" sheet="1" objects="1" scenarios="1"/>
  <conditionalFormatting sqref="F8">
    <cfRule type="cellIs" dxfId="775" priority="7" stopIfTrue="1" operator="greaterThan">
      <formula>0</formula>
    </cfRule>
  </conditionalFormatting>
  <conditionalFormatting sqref="F9">
    <cfRule type="cellIs" dxfId="774" priority="6" stopIfTrue="1" operator="greaterThan">
      <formula>0</formula>
    </cfRule>
  </conditionalFormatting>
  <conditionalFormatting sqref="F11:F14 F17:F18">
    <cfRule type="cellIs" dxfId="773" priority="5" stopIfTrue="1" operator="greaterThan">
      <formula>0</formula>
    </cfRule>
  </conditionalFormatting>
  <conditionalFormatting sqref="F21:F23">
    <cfRule type="cellIs" dxfId="772" priority="4" stopIfTrue="1" operator="equal">
      <formula>0</formula>
    </cfRule>
  </conditionalFormatting>
  <conditionalFormatting sqref="F16">
    <cfRule type="cellIs" dxfId="771" priority="1" stopIfTrue="1" operator="greaterThan">
      <formula>0</formula>
    </cfRule>
  </conditionalFormatting>
  <pageMargins left="0.94488188976377963" right="0.39370078740157483" top="0.9449999999999999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I172"/>
  <sheetViews>
    <sheetView showZeros="0" view="pageBreakPreview" zoomScale="136" zoomScaleNormal="100" zoomScaleSheetLayoutView="136" zoomScalePageLayoutView="116" workbookViewId="0">
      <selection activeCell="A173" sqref="A173"/>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1884</v>
      </c>
      <c r="B3" s="543" t="s">
        <v>1937</v>
      </c>
      <c r="C3" s="490"/>
      <c r="D3" s="490"/>
      <c r="E3" s="532"/>
      <c r="F3" s="357"/>
      <c r="G3" s="358"/>
    </row>
    <row r="4" spans="1:9" s="218" customFormat="1" ht="15.75">
      <c r="A4" s="213"/>
      <c r="B4" s="214"/>
      <c r="C4" s="215"/>
      <c r="D4" s="215"/>
      <c r="E4" s="533"/>
      <c r="F4" s="360"/>
      <c r="G4" s="189"/>
    </row>
    <row r="5" spans="1:9" s="231" customFormat="1" ht="12">
      <c r="A5" s="219"/>
      <c r="B5" s="314" t="s">
        <v>743</v>
      </c>
      <c r="C5" s="221"/>
      <c r="D5" s="221"/>
      <c r="E5" s="536"/>
      <c r="F5" s="363"/>
      <c r="G5" s="225"/>
    </row>
    <row r="6" spans="1:9" s="231" customFormat="1" ht="45">
      <c r="A6" s="219"/>
      <c r="B6" s="221" t="s">
        <v>1771</v>
      </c>
      <c r="C6" s="221"/>
      <c r="D6" s="221"/>
      <c r="E6" s="536"/>
      <c r="F6" s="363"/>
      <c r="G6" s="364"/>
    </row>
    <row r="7" spans="1:9" s="231" customFormat="1" ht="12">
      <c r="A7" s="219"/>
      <c r="B7" s="221" t="s">
        <v>1772</v>
      </c>
      <c r="C7" s="221"/>
      <c r="D7" s="221"/>
      <c r="E7" s="536"/>
      <c r="F7" s="363"/>
      <c r="G7" s="367"/>
    </row>
    <row r="8" spans="1:9" s="225" customFormat="1" ht="12">
      <c r="A8" s="219"/>
      <c r="B8" s="221"/>
      <c r="C8" s="221"/>
      <c r="D8" s="221"/>
      <c r="E8" s="534"/>
      <c r="G8" s="369"/>
    </row>
    <row r="9" spans="1:9" s="272" customFormat="1" ht="22.5">
      <c r="A9" s="219"/>
      <c r="B9" s="221" t="s">
        <v>1773</v>
      </c>
      <c r="C9" s="221"/>
      <c r="D9" s="221"/>
      <c r="E9" s="535"/>
      <c r="F9" s="368" t="str">
        <f>IF(OR(OR(E9=0,E9=""),OR(D9=0,D9="")),"",D9*E9)</f>
        <v/>
      </c>
      <c r="G9" s="370"/>
    </row>
    <row r="10" spans="1:9" s="272" customFormat="1" ht="22.5">
      <c r="A10" s="219" t="s">
        <v>826</v>
      </c>
      <c r="B10" s="221" t="s">
        <v>1774</v>
      </c>
      <c r="C10" s="221"/>
      <c r="D10" s="221"/>
      <c r="E10" s="535"/>
      <c r="F10" s="368"/>
      <c r="G10" s="370"/>
    </row>
    <row r="11" spans="1:9" s="272" customFormat="1" ht="22.5">
      <c r="A11" s="219" t="s">
        <v>1775</v>
      </c>
      <c r="B11" s="221" t="s">
        <v>1776</v>
      </c>
      <c r="C11" s="221"/>
      <c r="D11" s="221"/>
      <c r="E11" s="535"/>
      <c r="F11" s="368"/>
      <c r="G11" s="370"/>
    </row>
    <row r="12" spans="1:9" ht="45">
      <c r="A12" s="219" t="s">
        <v>826</v>
      </c>
      <c r="B12" s="221" t="s">
        <v>1777</v>
      </c>
      <c r="C12" s="221"/>
      <c r="D12" s="221"/>
      <c r="E12" s="744"/>
      <c r="G12" s="241"/>
    </row>
    <row r="13" spans="1:9">
      <c r="A13" s="219" t="s">
        <v>826</v>
      </c>
      <c r="B13" s="221" t="s">
        <v>935</v>
      </c>
      <c r="C13" s="221"/>
      <c r="D13" s="221"/>
      <c r="E13" s="744"/>
      <c r="G13" s="189"/>
    </row>
    <row r="14" spans="1:9" s="218" customFormat="1" ht="45">
      <c r="A14" s="219" t="s">
        <v>826</v>
      </c>
      <c r="B14" s="221" t="s">
        <v>1778</v>
      </c>
      <c r="C14" s="221"/>
      <c r="D14" s="221"/>
      <c r="E14" s="533"/>
      <c r="F14" s="867" t="str">
        <f>IF(SUM(F1:F13)&gt;0,SUM(F1:F13),"")</f>
        <v/>
      </c>
      <c r="G14" s="369"/>
    </row>
    <row r="15" spans="1:9">
      <c r="A15" s="219" t="s">
        <v>826</v>
      </c>
      <c r="B15" s="221" t="s">
        <v>933</v>
      </c>
      <c r="C15" s="221"/>
      <c r="D15" s="221"/>
      <c r="G15" s="223"/>
    </row>
    <row r="16" spans="1:9">
      <c r="A16" s="219" t="s">
        <v>826</v>
      </c>
      <c r="B16" s="221" t="s">
        <v>1779</v>
      </c>
      <c r="C16" s="221"/>
      <c r="D16" s="221"/>
      <c r="G16" s="189"/>
    </row>
    <row r="17" spans="1:7">
      <c r="A17" s="219" t="s">
        <v>826</v>
      </c>
      <c r="B17" s="221" t="s">
        <v>1780</v>
      </c>
      <c r="C17" s="221"/>
      <c r="D17" s="221"/>
      <c r="G17" s="189"/>
    </row>
    <row r="18" spans="1:7" ht="45">
      <c r="A18" s="219" t="s">
        <v>826</v>
      </c>
      <c r="B18" s="221" t="s">
        <v>1781</v>
      </c>
      <c r="C18" s="221"/>
      <c r="D18" s="221"/>
      <c r="G18" s="369"/>
    </row>
    <row r="19" spans="1:7" ht="22.5">
      <c r="A19" s="219" t="s">
        <v>826</v>
      </c>
      <c r="B19" s="221" t="s">
        <v>1782</v>
      </c>
      <c r="C19" s="221"/>
      <c r="D19" s="221"/>
      <c r="G19" s="223"/>
    </row>
    <row r="20" spans="1:7">
      <c r="A20" s="219" t="s">
        <v>826</v>
      </c>
      <c r="B20" s="221" t="s">
        <v>1580</v>
      </c>
      <c r="C20" s="221"/>
      <c r="D20" s="221"/>
      <c r="G20" s="223"/>
    </row>
    <row r="21" spans="1:7">
      <c r="A21" s="219" t="s">
        <v>826</v>
      </c>
      <c r="B21" s="221" t="s">
        <v>1581</v>
      </c>
      <c r="C21" s="221"/>
      <c r="D21" s="221"/>
      <c r="G21" s="223"/>
    </row>
    <row r="22" spans="1:7">
      <c r="A22" s="219" t="s">
        <v>826</v>
      </c>
      <c r="B22" s="221" t="s">
        <v>937</v>
      </c>
      <c r="C22" s="221"/>
      <c r="D22" s="221"/>
      <c r="G22" s="189"/>
    </row>
    <row r="23" spans="1:7" ht="22.5">
      <c r="A23" s="219" t="s">
        <v>826</v>
      </c>
      <c r="B23" s="221" t="s">
        <v>938</v>
      </c>
      <c r="C23" s="221"/>
      <c r="D23" s="221"/>
      <c r="G23" s="370"/>
    </row>
    <row r="24" spans="1:7" ht="33.75">
      <c r="A24" s="219" t="s">
        <v>826</v>
      </c>
      <c r="B24" s="221" t="s">
        <v>1783</v>
      </c>
      <c r="C24" s="221"/>
      <c r="D24" s="221"/>
      <c r="G24" s="189"/>
    </row>
    <row r="25" spans="1:7" ht="22.5">
      <c r="A25" s="219" t="s">
        <v>826</v>
      </c>
      <c r="B25" s="221" t="s">
        <v>1784</v>
      </c>
      <c r="C25" s="221"/>
      <c r="D25" s="221"/>
      <c r="G25" s="189"/>
    </row>
    <row r="26" spans="1:7" ht="22.5">
      <c r="A26" s="219" t="s">
        <v>826</v>
      </c>
      <c r="B26" s="221" t="s">
        <v>1785</v>
      </c>
      <c r="C26" s="221"/>
      <c r="D26" s="221"/>
      <c r="G26" s="189"/>
    </row>
    <row r="27" spans="1:7" ht="22.5">
      <c r="A27" s="219" t="s">
        <v>826</v>
      </c>
      <c r="B27" s="221" t="s">
        <v>1786</v>
      </c>
      <c r="C27" s="221"/>
      <c r="D27" s="221"/>
      <c r="G27" s="385"/>
    </row>
    <row r="28" spans="1:7">
      <c r="A28" s="219" t="s">
        <v>826</v>
      </c>
      <c r="B28" s="221" t="s">
        <v>1787</v>
      </c>
      <c r="C28" s="221"/>
      <c r="D28" s="221"/>
      <c r="G28" s="369"/>
    </row>
    <row r="29" spans="1:7">
      <c r="A29" s="219" t="s">
        <v>826</v>
      </c>
      <c r="B29" s="221" t="s">
        <v>1788</v>
      </c>
      <c r="C29" s="221"/>
      <c r="D29" s="221"/>
      <c r="G29" s="223"/>
    </row>
    <row r="30" spans="1:7" ht="33.75">
      <c r="A30" s="219" t="s">
        <v>826</v>
      </c>
      <c r="B30" s="221" t="s">
        <v>1789</v>
      </c>
      <c r="C30" s="221"/>
      <c r="D30" s="221"/>
      <c r="G30" s="223"/>
    </row>
    <row r="31" spans="1:7">
      <c r="A31" s="219" t="s">
        <v>826</v>
      </c>
      <c r="B31" s="221" t="s">
        <v>1583</v>
      </c>
      <c r="C31" s="221"/>
      <c r="D31" s="221"/>
      <c r="G31" s="223"/>
    </row>
    <row r="32" spans="1:7">
      <c r="A32" s="735"/>
      <c r="B32" s="286"/>
      <c r="C32" s="286"/>
      <c r="D32" s="286"/>
      <c r="G32" s="223"/>
    </row>
    <row r="33" spans="1:7">
      <c r="A33" s="219"/>
      <c r="B33" s="221" t="s">
        <v>1790</v>
      </c>
      <c r="C33" s="221"/>
      <c r="D33" s="221"/>
      <c r="G33" s="223"/>
    </row>
    <row r="34" spans="1:7" ht="33.75">
      <c r="A34" s="219"/>
      <c r="B34" s="221" t="s">
        <v>1791</v>
      </c>
      <c r="C34" s="221"/>
      <c r="D34" s="221"/>
      <c r="G34" s="189"/>
    </row>
    <row r="35" spans="1:7" ht="33.75">
      <c r="A35" s="219"/>
      <c r="B35" s="221" t="s">
        <v>1792</v>
      </c>
      <c r="C35" s="221"/>
      <c r="D35" s="221"/>
      <c r="G35" s="369"/>
    </row>
    <row r="36" spans="1:7" ht="22.5">
      <c r="A36" s="219"/>
      <c r="B36" s="221" t="s">
        <v>1793</v>
      </c>
      <c r="C36" s="221"/>
      <c r="D36" s="221"/>
      <c r="G36" s="392"/>
    </row>
    <row r="37" spans="1:7" ht="22.5">
      <c r="A37" s="219"/>
      <c r="B37" s="221" t="s">
        <v>1794</v>
      </c>
      <c r="C37" s="221"/>
      <c r="D37" s="221"/>
      <c r="G37" s="392"/>
    </row>
    <row r="38" spans="1:7">
      <c r="A38" s="219"/>
      <c r="B38" s="221"/>
      <c r="C38" s="221"/>
      <c r="D38" s="221"/>
      <c r="G38" s="189"/>
    </row>
    <row r="39" spans="1:7" ht="22.5">
      <c r="A39" s="219"/>
      <c r="B39" s="221" t="s">
        <v>1795</v>
      </c>
      <c r="C39" s="221"/>
      <c r="D39" s="221"/>
      <c r="G39" s="223"/>
    </row>
    <row r="40" spans="1:7" ht="22.5">
      <c r="A40" s="219"/>
      <c r="B40" s="221" t="s">
        <v>1796</v>
      </c>
      <c r="C40" s="221"/>
      <c r="D40" s="221"/>
      <c r="G40" s="189"/>
    </row>
    <row r="41" spans="1:7">
      <c r="A41" s="830"/>
      <c r="B41" s="831"/>
      <c r="C41" s="832"/>
      <c r="D41" s="833"/>
      <c r="G41" s="369"/>
    </row>
    <row r="42" spans="1:7" ht="90">
      <c r="A42" s="656"/>
      <c r="B42" s="314" t="s">
        <v>1797</v>
      </c>
      <c r="C42" s="400"/>
      <c r="D42" s="400"/>
      <c r="G42" s="189"/>
    </row>
    <row r="43" spans="1:7" ht="45">
      <c r="A43" s="656"/>
      <c r="B43" s="314" t="s">
        <v>1798</v>
      </c>
      <c r="C43" s="400"/>
      <c r="D43" s="400"/>
      <c r="G43" s="223"/>
    </row>
    <row r="44" spans="1:7" ht="33.75">
      <c r="A44" s="656"/>
      <c r="B44" s="314" t="s">
        <v>1799</v>
      </c>
      <c r="C44" s="400"/>
      <c r="D44" s="400"/>
      <c r="G44" s="223"/>
    </row>
    <row r="45" spans="1:7" ht="15.75">
      <c r="A45" s="835"/>
      <c r="B45" s="836"/>
      <c r="C45" s="837"/>
      <c r="D45" s="837"/>
      <c r="G45" s="223"/>
    </row>
    <row r="46" spans="1:7" ht="78.75">
      <c r="A46" s="297"/>
      <c r="B46" s="288" t="s">
        <v>1800</v>
      </c>
      <c r="C46" s="298"/>
      <c r="D46" s="299"/>
      <c r="G46" s="223"/>
    </row>
    <row r="47" spans="1:7">
      <c r="A47" s="297"/>
      <c r="B47" s="288"/>
      <c r="C47" s="298"/>
      <c r="D47" s="299"/>
      <c r="G47" s="189"/>
    </row>
    <row r="48" spans="1:7" ht="25.5">
      <c r="A48" s="883">
        <f>COUNT($A$1:A47)+1</f>
        <v>1</v>
      </c>
      <c r="B48" s="300" t="s">
        <v>1938</v>
      </c>
      <c r="C48" s="626"/>
      <c r="D48" s="626"/>
      <c r="G48" s="189"/>
    </row>
    <row r="49" spans="1:7">
      <c r="A49" s="219"/>
      <c r="B49" s="221" t="s">
        <v>1939</v>
      </c>
      <c r="C49" s="221"/>
      <c r="D49" s="221"/>
      <c r="G49" s="189"/>
    </row>
    <row r="50" spans="1:7" ht="33.75" customHeight="1">
      <c r="A50" s="219" t="s">
        <v>826</v>
      </c>
      <c r="B50" s="221" t="s">
        <v>1940</v>
      </c>
      <c r="C50" s="221"/>
      <c r="D50" s="221"/>
      <c r="G50" s="369"/>
    </row>
    <row r="51" spans="1:7" ht="22.5">
      <c r="A51" s="219" t="s">
        <v>826</v>
      </c>
      <c r="B51" s="221" t="s">
        <v>1941</v>
      </c>
      <c r="C51" s="221"/>
      <c r="D51" s="221"/>
      <c r="G51" s="189"/>
    </row>
    <row r="52" spans="1:7">
      <c r="A52" s="219" t="s">
        <v>826</v>
      </c>
      <c r="B52" s="221" t="s">
        <v>1942</v>
      </c>
      <c r="C52" s="221"/>
      <c r="D52" s="221"/>
      <c r="G52" s="189"/>
    </row>
    <row r="53" spans="1:7">
      <c r="A53" s="219"/>
      <c r="B53" s="221" t="s">
        <v>1943</v>
      </c>
      <c r="C53" s="221"/>
      <c r="D53" s="221"/>
      <c r="G53" s="189"/>
    </row>
    <row r="54" spans="1:7" ht="45">
      <c r="A54" s="219"/>
      <c r="B54" s="221" t="s">
        <v>1944</v>
      </c>
      <c r="C54" s="221"/>
      <c r="D54" s="221"/>
      <c r="G54" s="189"/>
    </row>
    <row r="55" spans="1:7" ht="33.75">
      <c r="A55" s="884"/>
      <c r="B55" s="221" t="s">
        <v>1945</v>
      </c>
      <c r="C55" s="222"/>
      <c r="D55" s="271"/>
      <c r="G55" s="189"/>
    </row>
    <row r="56" spans="1:7" ht="33.75">
      <c r="A56" s="219"/>
      <c r="B56" s="221" t="s">
        <v>1946</v>
      </c>
      <c r="C56" s="221"/>
      <c r="D56" s="221"/>
      <c r="G56" s="189"/>
    </row>
    <row r="57" spans="1:7">
      <c r="A57" s="292"/>
      <c r="B57" s="221" t="s">
        <v>1713</v>
      </c>
      <c r="C57" s="375"/>
      <c r="D57" s="376"/>
      <c r="G57" s="369"/>
    </row>
    <row r="58" spans="1:7" ht="135">
      <c r="A58" s="219"/>
      <c r="B58" s="221" t="s">
        <v>2446</v>
      </c>
      <c r="C58" s="221"/>
      <c r="D58" s="221"/>
      <c r="G58" s="189"/>
    </row>
    <row r="59" spans="1:7" ht="33.75">
      <c r="A59" s="219"/>
      <c r="B59" s="221" t="s">
        <v>1947</v>
      </c>
      <c r="C59" s="221"/>
      <c r="D59" s="221"/>
      <c r="G59" s="189"/>
    </row>
    <row r="60" spans="1:7">
      <c r="A60" s="292"/>
      <c r="B60" s="221" t="s">
        <v>1713</v>
      </c>
      <c r="C60" s="375"/>
      <c r="D60" s="376"/>
      <c r="G60" s="189"/>
    </row>
    <row r="61" spans="1:7" ht="45">
      <c r="A61" s="219"/>
      <c r="B61" s="221" t="s">
        <v>1948</v>
      </c>
      <c r="C61" s="221"/>
      <c r="D61" s="221"/>
      <c r="G61" s="189"/>
    </row>
    <row r="62" spans="1:7" ht="33.75">
      <c r="A62" s="884"/>
      <c r="B62" s="221" t="s">
        <v>1949</v>
      </c>
      <c r="C62" s="375"/>
      <c r="D62" s="376"/>
      <c r="G62" s="189"/>
    </row>
    <row r="63" spans="1:7" ht="33.75">
      <c r="A63" s="219"/>
      <c r="B63" s="221" t="s">
        <v>1950</v>
      </c>
      <c r="C63" s="712"/>
      <c r="D63" s="221"/>
      <c r="G63" s="189"/>
    </row>
    <row r="64" spans="1:7">
      <c r="A64" s="219"/>
      <c r="B64" s="221" t="s">
        <v>1713</v>
      </c>
      <c r="C64" s="712"/>
      <c r="D64" s="221"/>
      <c r="G64" s="189"/>
    </row>
    <row r="65" spans="1:7" ht="78.75">
      <c r="A65" s="219"/>
      <c r="B65" s="374" t="s">
        <v>1951</v>
      </c>
      <c r="C65" s="712"/>
      <c r="D65" s="221"/>
      <c r="G65" s="189"/>
    </row>
    <row r="66" spans="1:7" ht="22.5">
      <c r="A66" s="219"/>
      <c r="B66" s="221" t="s">
        <v>1952</v>
      </c>
      <c r="C66" s="712"/>
      <c r="D66" s="221"/>
      <c r="G66" s="189"/>
    </row>
    <row r="67" spans="1:7" ht="22.5">
      <c r="A67" s="219"/>
      <c r="B67" s="221" t="s">
        <v>1953</v>
      </c>
      <c r="C67" s="712"/>
      <c r="D67" s="221"/>
      <c r="G67" s="369"/>
    </row>
    <row r="68" spans="1:7">
      <c r="A68" s="219"/>
      <c r="B68" s="221" t="s">
        <v>1713</v>
      </c>
      <c r="C68" s="712"/>
      <c r="D68" s="221"/>
      <c r="G68" s="189"/>
    </row>
    <row r="69" spans="1:7" ht="135">
      <c r="A69" s="219"/>
      <c r="B69" s="221" t="s">
        <v>1954</v>
      </c>
      <c r="C69" s="712"/>
      <c r="D69" s="221"/>
      <c r="G69" s="189"/>
    </row>
    <row r="70" spans="1:7" ht="78.75">
      <c r="A70" s="219"/>
      <c r="B70" s="221" t="s">
        <v>1955</v>
      </c>
      <c r="C70" s="221"/>
      <c r="D70" s="221"/>
      <c r="G70" s="189"/>
    </row>
    <row r="71" spans="1:7" ht="22.5">
      <c r="A71" s="219"/>
      <c r="B71" s="221" t="s">
        <v>1956</v>
      </c>
      <c r="C71" s="221"/>
      <c r="D71" s="221"/>
      <c r="G71" s="189"/>
    </row>
    <row r="72" spans="1:7" ht="56.25">
      <c r="A72" s="219"/>
      <c r="B72" s="221" t="s">
        <v>1957</v>
      </c>
      <c r="C72" s="221"/>
      <c r="D72" s="221"/>
      <c r="G72" s="369"/>
    </row>
    <row r="73" spans="1:7" ht="12" customHeight="1">
      <c r="A73" s="219"/>
      <c r="B73" s="221" t="s">
        <v>1753</v>
      </c>
      <c r="C73" s="221"/>
      <c r="D73" s="221"/>
      <c r="G73" s="189"/>
    </row>
    <row r="74" spans="1:7">
      <c r="A74" s="219"/>
      <c r="B74" s="221" t="s">
        <v>1958</v>
      </c>
      <c r="C74" s="221"/>
      <c r="D74" s="221"/>
      <c r="G74" s="189"/>
    </row>
    <row r="75" spans="1:7">
      <c r="A75" s="219"/>
      <c r="B75" s="221" t="s">
        <v>1959</v>
      </c>
      <c r="C75" s="221"/>
      <c r="D75" s="221"/>
      <c r="G75" s="189"/>
    </row>
    <row r="76" spans="1:7" ht="22.5">
      <c r="A76" s="219"/>
      <c r="B76" s="221" t="s">
        <v>1960</v>
      </c>
      <c r="C76" s="221"/>
      <c r="D76" s="221"/>
      <c r="G76" s="370"/>
    </row>
    <row r="77" spans="1:7">
      <c r="A77" s="292"/>
      <c r="B77" s="383" t="s">
        <v>1184</v>
      </c>
      <c r="C77" s="321"/>
      <c r="D77" s="322"/>
      <c r="G77" s="370"/>
    </row>
    <row r="78" spans="1:7" ht="22.5">
      <c r="A78" s="386" t="s">
        <v>1185</v>
      </c>
      <c r="B78" s="387" t="s">
        <v>1186</v>
      </c>
      <c r="C78" s="321" t="s">
        <v>5</v>
      </c>
      <c r="D78" s="322">
        <v>1</v>
      </c>
      <c r="E78" s="339"/>
      <c r="F78" s="259">
        <f>ROUND(E78*D78,2)</f>
        <v>0</v>
      </c>
      <c r="G78" s="370"/>
    </row>
    <row r="79" spans="1:7" ht="22.5">
      <c r="A79" s="386" t="s">
        <v>1187</v>
      </c>
      <c r="B79" s="387" t="s">
        <v>1188</v>
      </c>
      <c r="C79" s="321" t="s">
        <v>5</v>
      </c>
      <c r="D79" s="322">
        <v>1</v>
      </c>
      <c r="E79" s="339"/>
      <c r="F79" s="259">
        <f>ROUND(E79*D79,2)</f>
        <v>0</v>
      </c>
      <c r="G79" s="189"/>
    </row>
    <row r="80" spans="1:7" ht="22.5">
      <c r="A80" s="386" t="s">
        <v>1189</v>
      </c>
      <c r="B80" s="387" t="s">
        <v>1190</v>
      </c>
      <c r="C80" s="321" t="s">
        <v>5</v>
      </c>
      <c r="D80" s="322">
        <v>1</v>
      </c>
      <c r="E80" s="339"/>
      <c r="F80" s="259">
        <f>ROUND(E80*D80,2)</f>
        <v>0</v>
      </c>
      <c r="G80" s="189"/>
    </row>
    <row r="81" spans="1:7" ht="22.5">
      <c r="A81" s="386" t="s">
        <v>1191</v>
      </c>
      <c r="B81" s="387" t="s">
        <v>1192</v>
      </c>
      <c r="C81" s="321" t="s">
        <v>5</v>
      </c>
      <c r="D81" s="322">
        <v>1</v>
      </c>
      <c r="E81" s="339"/>
      <c r="F81" s="259">
        <f>ROUND(E81*D81,2)</f>
        <v>0</v>
      </c>
      <c r="G81" s="189"/>
    </row>
    <row r="82" spans="1:7" ht="11.25" customHeight="1">
      <c r="A82" s="386"/>
      <c r="B82" s="387"/>
      <c r="C82" s="321"/>
      <c r="D82" s="322"/>
      <c r="G82" s="370"/>
    </row>
    <row r="83" spans="1:7" ht="22.5">
      <c r="A83" s="386" t="s">
        <v>1193</v>
      </c>
      <c r="B83" s="387" t="s">
        <v>1194</v>
      </c>
      <c r="C83" s="321" t="s">
        <v>5</v>
      </c>
      <c r="D83" s="322">
        <v>1</v>
      </c>
      <c r="E83" s="339"/>
      <c r="F83" s="259">
        <f t="shared" ref="F83:F105" si="0">ROUND(E83*D83,2)</f>
        <v>0</v>
      </c>
      <c r="G83" s="370"/>
    </row>
    <row r="84" spans="1:7" ht="22.5">
      <c r="A84" s="386" t="s">
        <v>1195</v>
      </c>
      <c r="B84" s="387" t="s">
        <v>1196</v>
      </c>
      <c r="C84" s="321" t="s">
        <v>5</v>
      </c>
      <c r="D84" s="322">
        <v>1</v>
      </c>
      <c r="E84" s="339"/>
      <c r="F84" s="259">
        <f t="shared" si="0"/>
        <v>0</v>
      </c>
      <c r="G84" s="189"/>
    </row>
    <row r="85" spans="1:7" ht="22.5">
      <c r="A85" s="386" t="s">
        <v>1197</v>
      </c>
      <c r="B85" s="387" t="s">
        <v>1198</v>
      </c>
      <c r="C85" s="321" t="s">
        <v>5</v>
      </c>
      <c r="D85" s="322">
        <v>2</v>
      </c>
      <c r="E85" s="339"/>
      <c r="F85" s="259">
        <f t="shared" si="0"/>
        <v>0</v>
      </c>
      <c r="G85" s="189"/>
    </row>
    <row r="86" spans="1:7" ht="22.5">
      <c r="A86" s="386" t="s">
        <v>1201</v>
      </c>
      <c r="B86" s="387" t="s">
        <v>1202</v>
      </c>
      <c r="C86" s="321" t="s">
        <v>5</v>
      </c>
      <c r="D86" s="322">
        <v>1</v>
      </c>
      <c r="E86" s="339"/>
      <c r="F86" s="259">
        <f t="shared" si="0"/>
        <v>0</v>
      </c>
      <c r="G86" s="189"/>
    </row>
    <row r="87" spans="1:7" ht="22.5">
      <c r="A87" s="386" t="s">
        <v>1203</v>
      </c>
      <c r="B87" s="387" t="s">
        <v>1204</v>
      </c>
      <c r="C87" s="321" t="s">
        <v>5</v>
      </c>
      <c r="D87" s="322">
        <v>1</v>
      </c>
      <c r="E87" s="339"/>
      <c r="F87" s="259">
        <f t="shared" si="0"/>
        <v>0</v>
      </c>
      <c r="G87" s="189"/>
    </row>
    <row r="88" spans="1:7" ht="22.5">
      <c r="A88" s="386" t="s">
        <v>1205</v>
      </c>
      <c r="B88" s="387" t="s">
        <v>1206</v>
      </c>
      <c r="C88" s="321" t="s">
        <v>5</v>
      </c>
      <c r="D88" s="322">
        <v>1</v>
      </c>
      <c r="E88" s="339"/>
      <c r="F88" s="259">
        <f t="shared" si="0"/>
        <v>0</v>
      </c>
      <c r="G88" s="189"/>
    </row>
    <row r="89" spans="1:7" ht="22.5">
      <c r="A89" s="386" t="s">
        <v>1207</v>
      </c>
      <c r="B89" s="387" t="s">
        <v>1208</v>
      </c>
      <c r="C89" s="321" t="s">
        <v>5</v>
      </c>
      <c r="D89" s="322">
        <v>1</v>
      </c>
      <c r="E89" s="339"/>
      <c r="F89" s="259">
        <f t="shared" si="0"/>
        <v>0</v>
      </c>
      <c r="G89" s="370"/>
    </row>
    <row r="90" spans="1:7" ht="22.5">
      <c r="A90" s="386" t="s">
        <v>1209</v>
      </c>
      <c r="B90" s="387" t="s">
        <v>1210</v>
      </c>
      <c r="C90" s="321" t="s">
        <v>5</v>
      </c>
      <c r="D90" s="322">
        <v>2</v>
      </c>
      <c r="E90" s="339"/>
      <c r="F90" s="259">
        <f t="shared" si="0"/>
        <v>0</v>
      </c>
      <c r="G90" s="370"/>
    </row>
    <row r="91" spans="1:7" ht="22.5">
      <c r="A91" s="386" t="s">
        <v>1211</v>
      </c>
      <c r="B91" s="387" t="s">
        <v>1212</v>
      </c>
      <c r="C91" s="321" t="s">
        <v>5</v>
      </c>
      <c r="D91" s="322">
        <v>4</v>
      </c>
      <c r="E91" s="339"/>
      <c r="F91" s="259">
        <f t="shared" si="0"/>
        <v>0</v>
      </c>
      <c r="G91" s="189"/>
    </row>
    <row r="92" spans="1:7" ht="22.5">
      <c r="A92" s="386" t="s">
        <v>1213</v>
      </c>
      <c r="B92" s="387" t="s">
        <v>1214</v>
      </c>
      <c r="C92" s="321" t="s">
        <v>5</v>
      </c>
      <c r="D92" s="322">
        <v>1</v>
      </c>
      <c r="E92" s="339"/>
      <c r="F92" s="259">
        <f t="shared" si="0"/>
        <v>0</v>
      </c>
      <c r="G92" s="189"/>
    </row>
    <row r="93" spans="1:7" ht="22.5">
      <c r="A93" s="386" t="s">
        <v>1215</v>
      </c>
      <c r="B93" s="387" t="s">
        <v>1216</v>
      </c>
      <c r="C93" s="321" t="s">
        <v>5</v>
      </c>
      <c r="D93" s="322">
        <v>2</v>
      </c>
      <c r="E93" s="339"/>
      <c r="F93" s="259">
        <f t="shared" si="0"/>
        <v>0</v>
      </c>
      <c r="G93" s="370"/>
    </row>
    <row r="94" spans="1:7" ht="22.5">
      <c r="A94" s="386" t="s">
        <v>1217</v>
      </c>
      <c r="B94" s="387" t="s">
        <v>1218</v>
      </c>
      <c r="C94" s="321" t="s">
        <v>5</v>
      </c>
      <c r="D94" s="322">
        <v>6</v>
      </c>
      <c r="E94" s="339"/>
      <c r="F94" s="259">
        <f t="shared" si="0"/>
        <v>0</v>
      </c>
      <c r="G94" s="370"/>
    </row>
    <row r="95" spans="1:7" ht="22.5">
      <c r="A95" s="386" t="s">
        <v>1219</v>
      </c>
      <c r="B95" s="387" t="s">
        <v>1220</v>
      </c>
      <c r="C95" s="321" t="s">
        <v>5</v>
      </c>
      <c r="D95" s="322">
        <v>1</v>
      </c>
      <c r="E95" s="339"/>
      <c r="F95" s="259">
        <f t="shared" si="0"/>
        <v>0</v>
      </c>
      <c r="G95" s="189"/>
    </row>
    <row r="96" spans="1:7" ht="22.5">
      <c r="A96" s="386" t="s">
        <v>1221</v>
      </c>
      <c r="B96" s="387" t="s">
        <v>1222</v>
      </c>
      <c r="C96" s="321" t="s">
        <v>5</v>
      </c>
      <c r="D96" s="322">
        <v>1</v>
      </c>
      <c r="E96" s="339"/>
      <c r="F96" s="259">
        <f t="shared" si="0"/>
        <v>0</v>
      </c>
      <c r="G96" s="189"/>
    </row>
    <row r="97" spans="1:7" ht="22.5">
      <c r="A97" s="386" t="s">
        <v>1225</v>
      </c>
      <c r="B97" s="387" t="s">
        <v>1226</v>
      </c>
      <c r="C97" s="321" t="s">
        <v>5</v>
      </c>
      <c r="D97" s="322">
        <v>1</v>
      </c>
      <c r="E97" s="339"/>
      <c r="F97" s="259">
        <f t="shared" si="0"/>
        <v>0</v>
      </c>
      <c r="G97" s="189"/>
    </row>
    <row r="98" spans="1:7" ht="22.5">
      <c r="A98" s="386" t="s">
        <v>1227</v>
      </c>
      <c r="B98" s="387" t="s">
        <v>1228</v>
      </c>
      <c r="C98" s="321" t="s">
        <v>5</v>
      </c>
      <c r="D98" s="322">
        <v>1</v>
      </c>
      <c r="E98" s="339"/>
      <c r="F98" s="259">
        <f t="shared" si="0"/>
        <v>0</v>
      </c>
      <c r="G98" s="189"/>
    </row>
    <row r="99" spans="1:7" ht="22.5">
      <c r="A99" s="386" t="s">
        <v>1229</v>
      </c>
      <c r="B99" s="387" t="s">
        <v>1230</v>
      </c>
      <c r="C99" s="321" t="s">
        <v>5</v>
      </c>
      <c r="D99" s="322">
        <v>1</v>
      </c>
      <c r="E99" s="339"/>
      <c r="F99" s="259">
        <f t="shared" si="0"/>
        <v>0</v>
      </c>
      <c r="G99" s="321"/>
    </row>
    <row r="100" spans="1:7" ht="22.5">
      <c r="A100" s="386" t="s">
        <v>1231</v>
      </c>
      <c r="B100" s="387" t="s">
        <v>1232</v>
      </c>
      <c r="C100" s="393" t="s">
        <v>5</v>
      </c>
      <c r="D100" s="885">
        <v>1</v>
      </c>
      <c r="E100" s="339"/>
      <c r="F100" s="259">
        <f t="shared" si="0"/>
        <v>0</v>
      </c>
      <c r="G100" s="529"/>
    </row>
    <row r="101" spans="1:7" ht="22.5">
      <c r="A101" s="386" t="s">
        <v>1233</v>
      </c>
      <c r="B101" s="387" t="s">
        <v>1234</v>
      </c>
      <c r="C101" s="321" t="s">
        <v>5</v>
      </c>
      <c r="D101" s="322">
        <v>1</v>
      </c>
      <c r="E101" s="339"/>
      <c r="F101" s="259">
        <f t="shared" si="0"/>
        <v>0</v>
      </c>
      <c r="G101" s="402"/>
    </row>
    <row r="102" spans="1:7" ht="22.5">
      <c r="A102" s="386" t="s">
        <v>1235</v>
      </c>
      <c r="B102" s="387" t="s">
        <v>1236</v>
      </c>
      <c r="C102" s="321" t="s">
        <v>5</v>
      </c>
      <c r="D102" s="322">
        <v>1</v>
      </c>
      <c r="E102" s="339"/>
      <c r="F102" s="259">
        <f t="shared" si="0"/>
        <v>0</v>
      </c>
      <c r="G102" s="530"/>
    </row>
    <row r="103" spans="1:7" ht="22.5">
      <c r="A103" s="386" t="s">
        <v>1237</v>
      </c>
      <c r="B103" s="387" t="s">
        <v>1238</v>
      </c>
      <c r="C103" s="321" t="s">
        <v>5</v>
      </c>
      <c r="D103" s="322">
        <v>1</v>
      </c>
      <c r="E103" s="339"/>
      <c r="F103" s="259">
        <f t="shared" si="0"/>
        <v>0</v>
      </c>
    </row>
    <row r="104" spans="1:7" ht="22.5">
      <c r="A104" s="386" t="s">
        <v>1239</v>
      </c>
      <c r="B104" s="387" t="s">
        <v>1240</v>
      </c>
      <c r="C104" s="321" t="s">
        <v>5</v>
      </c>
      <c r="D104" s="322">
        <v>1</v>
      </c>
      <c r="E104" s="339"/>
      <c r="F104" s="259">
        <f t="shared" si="0"/>
        <v>0</v>
      </c>
    </row>
    <row r="105" spans="1:7" ht="22.5">
      <c r="A105" s="386" t="s">
        <v>1241</v>
      </c>
      <c r="B105" s="387" t="s">
        <v>1242</v>
      </c>
      <c r="C105" s="321" t="s">
        <v>5</v>
      </c>
      <c r="D105" s="322">
        <v>1</v>
      </c>
      <c r="E105" s="339"/>
      <c r="F105" s="259">
        <f t="shared" si="0"/>
        <v>0</v>
      </c>
    </row>
    <row r="106" spans="1:7" ht="22.5">
      <c r="A106" s="386" t="s">
        <v>1243</v>
      </c>
      <c r="B106" s="387" t="s">
        <v>1244</v>
      </c>
      <c r="C106" s="321" t="s">
        <v>5</v>
      </c>
      <c r="D106" s="322">
        <v>2</v>
      </c>
      <c r="E106" s="339"/>
      <c r="F106" s="259">
        <f t="shared" ref="F106:F122" si="1">ROUND(E106*D106,2)</f>
        <v>0</v>
      </c>
    </row>
    <row r="107" spans="1:7" ht="22.5">
      <c r="A107" s="386" t="s">
        <v>1245</v>
      </c>
      <c r="B107" s="387" t="s">
        <v>1246</v>
      </c>
      <c r="C107" s="321" t="s">
        <v>5</v>
      </c>
      <c r="D107" s="322">
        <v>1</v>
      </c>
      <c r="E107" s="339"/>
      <c r="F107" s="259">
        <f t="shared" si="1"/>
        <v>0</v>
      </c>
    </row>
    <row r="108" spans="1:7" ht="22.5">
      <c r="A108" s="386" t="s">
        <v>1247</v>
      </c>
      <c r="B108" s="387" t="s">
        <v>1248</v>
      </c>
      <c r="C108" s="321" t="s">
        <v>5</v>
      </c>
      <c r="D108" s="322">
        <v>1</v>
      </c>
      <c r="E108" s="339"/>
      <c r="F108" s="259">
        <f t="shared" si="1"/>
        <v>0</v>
      </c>
    </row>
    <row r="109" spans="1:7" ht="22.5">
      <c r="A109" s="386" t="s">
        <v>1249</v>
      </c>
      <c r="B109" s="387" t="s">
        <v>1250</v>
      </c>
      <c r="C109" s="321" t="s">
        <v>5</v>
      </c>
      <c r="D109" s="322">
        <v>1</v>
      </c>
      <c r="E109" s="339"/>
      <c r="F109" s="259">
        <f t="shared" si="1"/>
        <v>0</v>
      </c>
    </row>
    <row r="110" spans="1:7" ht="22.5">
      <c r="A110" s="386" t="s">
        <v>1251</v>
      </c>
      <c r="B110" s="387" t="s">
        <v>1252</v>
      </c>
      <c r="C110" s="321" t="s">
        <v>5</v>
      </c>
      <c r="D110" s="322">
        <v>1</v>
      </c>
      <c r="E110" s="339"/>
      <c r="F110" s="259">
        <f t="shared" si="1"/>
        <v>0</v>
      </c>
      <c r="G110" s="392"/>
    </row>
    <row r="111" spans="1:7" ht="22.5">
      <c r="A111" s="386" t="s">
        <v>1253</v>
      </c>
      <c r="B111" s="387" t="s">
        <v>1254</v>
      </c>
      <c r="C111" s="321" t="s">
        <v>5</v>
      </c>
      <c r="D111" s="322">
        <v>2</v>
      </c>
      <c r="E111" s="339"/>
      <c r="F111" s="259">
        <f t="shared" si="1"/>
        <v>0</v>
      </c>
    </row>
    <row r="112" spans="1:7" ht="22.5">
      <c r="A112" s="386" t="s">
        <v>1255</v>
      </c>
      <c r="B112" s="387" t="s">
        <v>1256</v>
      </c>
      <c r="C112" s="321" t="s">
        <v>5</v>
      </c>
      <c r="D112" s="322">
        <v>1</v>
      </c>
      <c r="E112" s="339"/>
      <c r="F112" s="259">
        <f t="shared" si="1"/>
        <v>0</v>
      </c>
    </row>
    <row r="113" spans="1:7" ht="22.5">
      <c r="A113" s="386" t="s">
        <v>1275</v>
      </c>
      <c r="B113" s="387" t="s">
        <v>1274</v>
      </c>
      <c r="C113" s="321" t="s">
        <v>5</v>
      </c>
      <c r="D113" s="322">
        <v>1</v>
      </c>
      <c r="E113" s="339"/>
      <c r="F113" s="259">
        <f t="shared" si="1"/>
        <v>0</v>
      </c>
    </row>
    <row r="114" spans="1:7" ht="22.5">
      <c r="A114" s="386" t="s">
        <v>1276</v>
      </c>
      <c r="B114" s="387" t="s">
        <v>1277</v>
      </c>
      <c r="C114" s="321" t="s">
        <v>5</v>
      </c>
      <c r="D114" s="322">
        <v>5</v>
      </c>
      <c r="E114" s="339"/>
      <c r="F114" s="259">
        <f t="shared" si="1"/>
        <v>0</v>
      </c>
    </row>
    <row r="115" spans="1:7" ht="22.5">
      <c r="A115" s="386" t="s">
        <v>1278</v>
      </c>
      <c r="B115" s="387" t="s">
        <v>1279</v>
      </c>
      <c r="C115" s="321" t="s">
        <v>5</v>
      </c>
      <c r="D115" s="322">
        <v>2</v>
      </c>
      <c r="E115" s="339"/>
      <c r="F115" s="259">
        <f t="shared" si="1"/>
        <v>0</v>
      </c>
    </row>
    <row r="116" spans="1:7" ht="22.5">
      <c r="A116" s="386" t="s">
        <v>1280</v>
      </c>
      <c r="B116" s="387" t="s">
        <v>1279</v>
      </c>
      <c r="C116" s="321" t="s">
        <v>5</v>
      </c>
      <c r="D116" s="322">
        <v>1</v>
      </c>
      <c r="E116" s="339"/>
      <c r="F116" s="259">
        <f t="shared" si="1"/>
        <v>0</v>
      </c>
    </row>
    <row r="117" spans="1:7" ht="22.5">
      <c r="A117" s="386" t="s">
        <v>1281</v>
      </c>
      <c r="B117" s="387" t="s">
        <v>1282</v>
      </c>
      <c r="C117" s="321" t="s">
        <v>5</v>
      </c>
      <c r="D117" s="322">
        <v>1</v>
      </c>
      <c r="E117" s="339"/>
      <c r="F117" s="259">
        <f t="shared" si="1"/>
        <v>0</v>
      </c>
    </row>
    <row r="118" spans="1:7" ht="22.5">
      <c r="A118" s="386" t="s">
        <v>1283</v>
      </c>
      <c r="B118" s="387" t="s">
        <v>1284</v>
      </c>
      <c r="C118" s="321" t="s">
        <v>5</v>
      </c>
      <c r="D118" s="322">
        <v>3</v>
      </c>
      <c r="E118" s="339"/>
      <c r="F118" s="259">
        <f t="shared" si="1"/>
        <v>0</v>
      </c>
    </row>
    <row r="119" spans="1:7" ht="22.5">
      <c r="A119" s="386" t="s">
        <v>1285</v>
      </c>
      <c r="B119" s="387" t="s">
        <v>1286</v>
      </c>
      <c r="C119" s="321" t="s">
        <v>5</v>
      </c>
      <c r="D119" s="322">
        <v>2</v>
      </c>
      <c r="E119" s="339"/>
      <c r="F119" s="259">
        <f t="shared" si="1"/>
        <v>0</v>
      </c>
    </row>
    <row r="120" spans="1:7" ht="22.5">
      <c r="A120" s="386" t="s">
        <v>1287</v>
      </c>
      <c r="B120" s="387" t="s">
        <v>1288</v>
      </c>
      <c r="C120" s="321" t="s">
        <v>5</v>
      </c>
      <c r="D120" s="322">
        <v>1</v>
      </c>
      <c r="E120" s="339"/>
      <c r="F120" s="259">
        <f t="shared" si="1"/>
        <v>0</v>
      </c>
    </row>
    <row r="121" spans="1:7" ht="11.25" customHeight="1">
      <c r="A121" s="386" t="s">
        <v>1289</v>
      </c>
      <c r="B121" s="387" t="s">
        <v>1290</v>
      </c>
      <c r="C121" s="321" t="s">
        <v>5</v>
      </c>
      <c r="D121" s="322">
        <v>4</v>
      </c>
      <c r="E121" s="339"/>
      <c r="F121" s="259">
        <f t="shared" si="1"/>
        <v>0</v>
      </c>
    </row>
    <row r="122" spans="1:7" ht="11.25" customHeight="1">
      <c r="A122" s="386" t="s">
        <v>1291</v>
      </c>
      <c r="B122" s="387" t="s">
        <v>1292</v>
      </c>
      <c r="C122" s="321" t="s">
        <v>5</v>
      </c>
      <c r="D122" s="322">
        <v>1</v>
      </c>
      <c r="E122" s="339"/>
      <c r="F122" s="259">
        <f t="shared" si="1"/>
        <v>0</v>
      </c>
    </row>
    <row r="123" spans="1:7" ht="11.25" customHeight="1">
      <c r="A123" s="219"/>
      <c r="B123" s="221"/>
      <c r="C123" s="221"/>
      <c r="D123" s="221"/>
    </row>
    <row r="124" spans="1:7">
      <c r="A124" s="883">
        <f>COUNT($A$1:A123)+1</f>
        <v>2</v>
      </c>
      <c r="B124" s="247" t="s">
        <v>1961</v>
      </c>
      <c r="C124" s="298"/>
      <c r="D124" s="299"/>
    </row>
    <row r="125" spans="1:7" ht="45">
      <c r="A125" s="219"/>
      <c r="B125" s="221" t="s">
        <v>1962</v>
      </c>
      <c r="C125" s="221"/>
      <c r="D125" s="221"/>
    </row>
    <row r="126" spans="1:7" s="549" customFormat="1" ht="11.25" customHeight="1">
      <c r="A126" s="292"/>
      <c r="B126" s="314"/>
      <c r="C126" s="219" t="s">
        <v>5</v>
      </c>
      <c r="D126" s="500">
        <f>SUM(D78:D122)</f>
        <v>68</v>
      </c>
      <c r="E126" s="476"/>
      <c r="F126" s="259">
        <f t="shared" ref="F126" si="2">ROUND(E126*D126,2)</f>
        <v>0</v>
      </c>
      <c r="G126" s="404"/>
    </row>
    <row r="127" spans="1:7" ht="11.25" customHeight="1">
      <c r="A127" s="219"/>
      <c r="B127" s="314"/>
      <c r="C127" s="221"/>
      <c r="D127" s="221"/>
    </row>
    <row r="128" spans="1:7" ht="25.5">
      <c r="A128" s="883">
        <f>COUNT($A$1:A127)+1</f>
        <v>3</v>
      </c>
      <c r="B128" s="247" t="s">
        <v>1963</v>
      </c>
      <c r="C128" s="266"/>
      <c r="D128" s="267"/>
    </row>
    <row r="129" spans="1:6">
      <c r="A129" s="219"/>
      <c r="B129" s="221" t="s">
        <v>1964</v>
      </c>
      <c r="C129" s="221"/>
      <c r="D129" s="221"/>
    </row>
    <row r="130" spans="1:6" ht="56.25">
      <c r="A130" s="219"/>
      <c r="B130" s="221" t="s">
        <v>1965</v>
      </c>
      <c r="C130" s="221"/>
      <c r="D130" s="221"/>
    </row>
    <row r="131" spans="1:6" ht="33.75">
      <c r="A131" s="219"/>
      <c r="B131" s="221" t="s">
        <v>1966</v>
      </c>
      <c r="C131" s="221"/>
      <c r="D131" s="221"/>
    </row>
    <row r="132" spans="1:6">
      <c r="A132" s="219"/>
      <c r="B132" s="221" t="s">
        <v>1967</v>
      </c>
      <c r="C132" s="221"/>
      <c r="D132" s="221"/>
    </row>
    <row r="133" spans="1:6" ht="33.75">
      <c r="A133" s="219"/>
      <c r="B133" s="221" t="s">
        <v>1968</v>
      </c>
      <c r="C133" s="221"/>
      <c r="D133" s="221"/>
    </row>
    <row r="134" spans="1:6" ht="22.5">
      <c r="A134" s="219"/>
      <c r="B134" s="221" t="s">
        <v>1969</v>
      </c>
      <c r="C134" s="221"/>
      <c r="D134" s="221"/>
    </row>
    <row r="135" spans="1:6" ht="45">
      <c r="A135" s="219"/>
      <c r="B135" s="221" t="s">
        <v>1970</v>
      </c>
      <c r="C135" s="221"/>
      <c r="D135" s="221"/>
    </row>
    <row r="136" spans="1:6">
      <c r="A136" s="219"/>
      <c r="B136" s="221" t="s">
        <v>1807</v>
      </c>
      <c r="C136" s="221"/>
      <c r="D136" s="221"/>
    </row>
    <row r="137" spans="1:6" ht="33.75">
      <c r="A137" s="292" t="s">
        <v>757</v>
      </c>
      <c r="B137" s="314" t="s">
        <v>2440</v>
      </c>
      <c r="C137" s="222" t="s">
        <v>5</v>
      </c>
      <c r="D137" s="271">
        <v>1</v>
      </c>
      <c r="E137" s="339"/>
      <c r="F137" s="259">
        <f t="shared" ref="F137:F140" si="3">ROUND(E137*D137,2)</f>
        <v>0</v>
      </c>
    </row>
    <row r="138" spans="1:6" ht="11.25" customHeight="1">
      <c r="A138" s="292" t="s">
        <v>759</v>
      </c>
      <c r="B138" s="314" t="s">
        <v>1971</v>
      </c>
      <c r="C138" s="222" t="s">
        <v>5</v>
      </c>
      <c r="D138" s="271">
        <v>2</v>
      </c>
      <c r="E138" s="339"/>
      <c r="F138" s="259">
        <f t="shared" si="3"/>
        <v>0</v>
      </c>
    </row>
    <row r="139" spans="1:6" ht="22.5">
      <c r="A139" s="292" t="s">
        <v>785</v>
      </c>
      <c r="B139" s="314" t="s">
        <v>2441</v>
      </c>
      <c r="C139" s="222" t="s">
        <v>5</v>
      </c>
      <c r="D139" s="271">
        <v>1</v>
      </c>
      <c r="E139" s="339"/>
      <c r="F139" s="259">
        <f t="shared" si="3"/>
        <v>0</v>
      </c>
    </row>
    <row r="140" spans="1:6" ht="11.25" customHeight="1">
      <c r="A140" s="292" t="s">
        <v>787</v>
      </c>
      <c r="B140" s="314" t="s">
        <v>2442</v>
      </c>
      <c r="C140" s="222" t="s">
        <v>5</v>
      </c>
      <c r="D140" s="271">
        <v>1</v>
      </c>
      <c r="E140" s="339"/>
      <c r="F140" s="259">
        <f t="shared" si="3"/>
        <v>0</v>
      </c>
    </row>
    <row r="141" spans="1:6" ht="11.25" customHeight="1">
      <c r="A141" s="292"/>
      <c r="B141" s="314"/>
      <c r="C141" s="222"/>
      <c r="D141" s="271"/>
    </row>
    <row r="142" spans="1:6" ht="25.5">
      <c r="A142" s="883">
        <f>COUNT($A$1:A141)+1</f>
        <v>4</v>
      </c>
      <c r="B142" s="247" t="s">
        <v>1972</v>
      </c>
      <c r="C142" s="266"/>
      <c r="D142" s="267"/>
    </row>
    <row r="143" spans="1:6">
      <c r="A143" s="219"/>
      <c r="B143" s="221" t="s">
        <v>1964</v>
      </c>
      <c r="C143" s="221"/>
      <c r="D143" s="221"/>
    </row>
    <row r="144" spans="1:6" ht="90">
      <c r="A144" s="219"/>
      <c r="B144" s="221" t="s">
        <v>1973</v>
      </c>
      <c r="C144" s="221"/>
      <c r="D144" s="221"/>
    </row>
    <row r="145" spans="1:6">
      <c r="A145" s="219"/>
      <c r="B145" s="221" t="s">
        <v>1967</v>
      </c>
      <c r="C145" s="221"/>
      <c r="D145" s="221"/>
    </row>
    <row r="146" spans="1:6" ht="56.25">
      <c r="A146" s="440"/>
      <c r="B146" s="639" t="s">
        <v>1801</v>
      </c>
      <c r="C146" s="442"/>
      <c r="D146" s="443"/>
    </row>
    <row r="147" spans="1:6" ht="68.25" customHeight="1">
      <c r="A147" s="440"/>
      <c r="B147" s="639" t="s">
        <v>1802</v>
      </c>
      <c r="C147" s="442"/>
      <c r="D147" s="443"/>
    </row>
    <row r="148" spans="1:6" ht="45">
      <c r="A148" s="440"/>
      <c r="B148" s="639" t="s">
        <v>1803</v>
      </c>
      <c r="C148" s="442"/>
      <c r="D148" s="443"/>
    </row>
    <row r="149" spans="1:6" ht="67.5" customHeight="1">
      <c r="A149" s="440"/>
      <c r="B149" s="639" t="s">
        <v>2443</v>
      </c>
      <c r="C149" s="442"/>
      <c r="D149" s="443"/>
    </row>
    <row r="150" spans="1:6" ht="33.75">
      <c r="A150" s="440"/>
      <c r="B150" s="441" t="s">
        <v>1805</v>
      </c>
      <c r="C150" s="442"/>
      <c r="D150" s="443"/>
    </row>
    <row r="151" spans="1:6" ht="11.25" customHeight="1">
      <c r="A151" s="440"/>
      <c r="B151" s="441" t="s">
        <v>1806</v>
      </c>
      <c r="C151" s="442"/>
      <c r="D151" s="443"/>
    </row>
    <row r="152" spans="1:6" ht="11.25" customHeight="1">
      <c r="A152" s="219"/>
      <c r="B152" s="221" t="s">
        <v>1807</v>
      </c>
      <c r="C152" s="221"/>
      <c r="D152" s="221"/>
    </row>
    <row r="153" spans="1:6" ht="11.25" customHeight="1">
      <c r="A153" s="292"/>
      <c r="B153" s="314" t="s">
        <v>1974</v>
      </c>
      <c r="C153" s="222" t="s">
        <v>5</v>
      </c>
      <c r="D153" s="271">
        <v>1</v>
      </c>
      <c r="E153" s="339"/>
      <c r="F153" s="259">
        <f t="shared" ref="F153" si="4">ROUND(E153*D153,2)</f>
        <v>0</v>
      </c>
    </row>
    <row r="154" spans="1:6" ht="11.25" customHeight="1">
      <c r="A154" s="830"/>
      <c r="B154" s="831"/>
      <c r="C154" s="829"/>
      <c r="D154" s="833"/>
    </row>
    <row r="155" spans="1:6">
      <c r="A155" s="883">
        <f>COUNT($A$1:A154)+1</f>
        <v>5</v>
      </c>
      <c r="B155" s="247" t="s">
        <v>1975</v>
      </c>
      <c r="C155" s="298"/>
      <c r="D155" s="299"/>
    </row>
    <row r="156" spans="1:6" ht="22.5">
      <c r="A156" s="219"/>
      <c r="B156" s="221" t="s">
        <v>1976</v>
      </c>
      <c r="C156" s="221"/>
      <c r="D156" s="221"/>
    </row>
    <row r="157" spans="1:6" ht="22.5">
      <c r="A157" s="886"/>
      <c r="B157" s="430" t="s">
        <v>1977</v>
      </c>
      <c r="C157" s="431"/>
      <c r="D157" s="432"/>
    </row>
    <row r="158" spans="1:6" ht="57" customHeight="1">
      <c r="A158" s="886"/>
      <c r="B158" s="430" t="s">
        <v>2444</v>
      </c>
      <c r="C158" s="431"/>
      <c r="D158" s="432"/>
    </row>
    <row r="159" spans="1:6" ht="22.5">
      <c r="A159" s="886"/>
      <c r="B159" s="430" t="s">
        <v>1978</v>
      </c>
      <c r="C159" s="431"/>
      <c r="D159" s="432"/>
    </row>
    <row r="160" spans="1:6" ht="45">
      <c r="A160" s="886"/>
      <c r="B160" s="430" t="s">
        <v>1979</v>
      </c>
      <c r="C160" s="431"/>
      <c r="D160" s="432"/>
    </row>
    <row r="161" spans="1:6" ht="11.25" customHeight="1">
      <c r="A161" s="219"/>
      <c r="B161" s="221" t="s">
        <v>1980</v>
      </c>
      <c r="C161" s="221"/>
      <c r="D161" s="221"/>
    </row>
    <row r="162" spans="1:6" ht="22.5">
      <c r="A162" s="440"/>
      <c r="B162" s="441" t="s">
        <v>1981</v>
      </c>
      <c r="C162" s="442"/>
      <c r="D162" s="443"/>
    </row>
    <row r="163" spans="1:6" ht="11.25" customHeight="1">
      <c r="A163" s="219"/>
      <c r="B163" s="221" t="s">
        <v>1807</v>
      </c>
      <c r="C163" s="221"/>
      <c r="D163" s="221"/>
    </row>
    <row r="164" spans="1:6" ht="11.25" customHeight="1">
      <c r="A164" s="292" t="s">
        <v>757</v>
      </c>
      <c r="B164" s="314" t="s">
        <v>1982</v>
      </c>
      <c r="C164" s="222" t="s">
        <v>5</v>
      </c>
      <c r="D164" s="271">
        <v>1</v>
      </c>
      <c r="E164" s="339"/>
      <c r="F164" s="259">
        <f t="shared" ref="F164:F167" si="5">ROUND(E164*D164,2)</f>
        <v>0</v>
      </c>
    </row>
    <row r="165" spans="1:6" ht="11.25" customHeight="1">
      <c r="A165" s="292" t="s">
        <v>759</v>
      </c>
      <c r="B165" s="314" t="s">
        <v>1983</v>
      </c>
      <c r="C165" s="222" t="s">
        <v>5</v>
      </c>
      <c r="D165" s="271">
        <v>1</v>
      </c>
      <c r="E165" s="339"/>
      <c r="F165" s="259">
        <f t="shared" si="5"/>
        <v>0</v>
      </c>
    </row>
    <row r="166" spans="1:6" ht="11.25" customHeight="1">
      <c r="A166" s="292" t="s">
        <v>785</v>
      </c>
      <c r="B166" s="314" t="s">
        <v>1984</v>
      </c>
      <c r="C166" s="222" t="s">
        <v>5</v>
      </c>
      <c r="D166" s="271">
        <v>1</v>
      </c>
      <c r="E166" s="339"/>
      <c r="F166" s="259">
        <f t="shared" si="5"/>
        <v>0</v>
      </c>
    </row>
    <row r="167" spans="1:6" ht="11.25" customHeight="1">
      <c r="A167" s="292" t="s">
        <v>787</v>
      </c>
      <c r="B167" s="314" t="s">
        <v>1985</v>
      </c>
      <c r="C167" s="222" t="s">
        <v>5</v>
      </c>
      <c r="D167" s="271">
        <v>1</v>
      </c>
      <c r="E167" s="339"/>
      <c r="F167" s="259">
        <f t="shared" si="5"/>
        <v>0</v>
      </c>
    </row>
    <row r="168" spans="1:6" ht="11.25" customHeight="1">
      <c r="A168" s="399"/>
      <c r="B168" s="629"/>
      <c r="C168" s="400"/>
      <c r="D168" s="400"/>
    </row>
    <row r="169" spans="1:6" ht="11.25" customHeight="1">
      <c r="A169" s="399"/>
      <c r="B169" s="629"/>
      <c r="C169" s="400"/>
      <c r="D169" s="400"/>
    </row>
    <row r="170" spans="1:6" ht="11.25" customHeight="1">
      <c r="A170" s="264"/>
      <c r="B170" s="839"/>
      <c r="C170" s="266"/>
      <c r="D170" s="267"/>
    </row>
    <row r="171" spans="1:6" ht="11.25" customHeight="1">
      <c r="A171" s="264"/>
      <c r="B171" s="674"/>
      <c r="C171" s="266"/>
      <c r="D171" s="267"/>
    </row>
    <row r="172" spans="1:6" ht="15.75">
      <c r="A172" s="325" t="str">
        <f>A3</f>
        <v>C.8.</v>
      </c>
      <c r="B172" s="326" t="s">
        <v>1887</v>
      </c>
      <c r="C172" s="327"/>
      <c r="D172" s="328"/>
      <c r="F172" s="331">
        <f>ROUND(SUM(F4:F171),2)</f>
        <v>0</v>
      </c>
    </row>
  </sheetData>
  <sheetProtection algorithmName="SHA-512" hashValue="TYOjhVONPVgM5J32anWaQouQkBnU6B9RFMYmyhl4oP6OnRygdHFpSXia6HT+dlFliNTkCcTlPgwSdFr0RgPZqA==" saltValue="ro/ysOAWi9hHHDNFBoZJyQ==" spinCount="100000" sheet="1" objects="1" scenarios="1"/>
  <conditionalFormatting sqref="F78">
    <cfRule type="cellIs" dxfId="770" priority="85" stopIfTrue="1" operator="equal">
      <formula>0</formula>
    </cfRule>
  </conditionalFormatting>
  <conditionalFormatting sqref="F79">
    <cfRule type="cellIs" dxfId="769" priority="31" stopIfTrue="1" operator="equal">
      <formula>0</formula>
    </cfRule>
  </conditionalFormatting>
  <conditionalFormatting sqref="F80">
    <cfRule type="cellIs" dxfId="768" priority="30" stopIfTrue="1" operator="equal">
      <formula>0</formula>
    </cfRule>
  </conditionalFormatting>
  <conditionalFormatting sqref="F81">
    <cfRule type="cellIs" dxfId="767" priority="29" stopIfTrue="1" operator="equal">
      <formula>0</formula>
    </cfRule>
  </conditionalFormatting>
  <conditionalFormatting sqref="F83">
    <cfRule type="cellIs" dxfId="766" priority="28" stopIfTrue="1" operator="equal">
      <formula>0</formula>
    </cfRule>
  </conditionalFormatting>
  <conditionalFormatting sqref="F84">
    <cfRule type="cellIs" dxfId="765" priority="27" stopIfTrue="1" operator="equal">
      <formula>0</formula>
    </cfRule>
  </conditionalFormatting>
  <conditionalFormatting sqref="F85">
    <cfRule type="cellIs" dxfId="764" priority="26" stopIfTrue="1" operator="equal">
      <formula>0</formula>
    </cfRule>
  </conditionalFormatting>
  <conditionalFormatting sqref="F86">
    <cfRule type="cellIs" dxfId="763" priority="25" stopIfTrue="1" operator="equal">
      <formula>0</formula>
    </cfRule>
  </conditionalFormatting>
  <conditionalFormatting sqref="F87">
    <cfRule type="cellIs" dxfId="762" priority="24" stopIfTrue="1" operator="equal">
      <formula>0</formula>
    </cfRule>
  </conditionalFormatting>
  <conditionalFormatting sqref="F88">
    <cfRule type="cellIs" dxfId="761" priority="23" stopIfTrue="1" operator="equal">
      <formula>0</formula>
    </cfRule>
  </conditionalFormatting>
  <conditionalFormatting sqref="F89">
    <cfRule type="cellIs" dxfId="760" priority="22" stopIfTrue="1" operator="equal">
      <formula>0</formula>
    </cfRule>
  </conditionalFormatting>
  <conditionalFormatting sqref="F90">
    <cfRule type="cellIs" dxfId="759" priority="21" stopIfTrue="1" operator="equal">
      <formula>0</formula>
    </cfRule>
  </conditionalFormatting>
  <conditionalFormatting sqref="F91">
    <cfRule type="cellIs" dxfId="758" priority="20" stopIfTrue="1" operator="equal">
      <formula>0</formula>
    </cfRule>
  </conditionalFormatting>
  <conditionalFormatting sqref="F92">
    <cfRule type="cellIs" dxfId="757" priority="19" stopIfTrue="1" operator="equal">
      <formula>0</formula>
    </cfRule>
  </conditionalFormatting>
  <conditionalFormatting sqref="F93">
    <cfRule type="cellIs" dxfId="756" priority="18" stopIfTrue="1" operator="equal">
      <formula>0</formula>
    </cfRule>
  </conditionalFormatting>
  <conditionalFormatting sqref="F94">
    <cfRule type="cellIs" dxfId="755" priority="17" stopIfTrue="1" operator="equal">
      <formula>0</formula>
    </cfRule>
  </conditionalFormatting>
  <conditionalFormatting sqref="F95">
    <cfRule type="cellIs" dxfId="754" priority="16" stopIfTrue="1" operator="equal">
      <formula>0</formula>
    </cfRule>
  </conditionalFormatting>
  <conditionalFormatting sqref="F96">
    <cfRule type="cellIs" dxfId="753" priority="15" stopIfTrue="1" operator="equal">
      <formula>0</formula>
    </cfRule>
  </conditionalFormatting>
  <conditionalFormatting sqref="F97">
    <cfRule type="cellIs" dxfId="752" priority="14" stopIfTrue="1" operator="equal">
      <formula>0</formula>
    </cfRule>
  </conditionalFormatting>
  <conditionalFormatting sqref="F98">
    <cfRule type="cellIs" dxfId="751" priority="13" stopIfTrue="1" operator="equal">
      <formula>0</formula>
    </cfRule>
  </conditionalFormatting>
  <conditionalFormatting sqref="F99">
    <cfRule type="cellIs" dxfId="750" priority="12" stopIfTrue="1" operator="equal">
      <formula>0</formula>
    </cfRule>
  </conditionalFormatting>
  <conditionalFormatting sqref="F100">
    <cfRule type="cellIs" dxfId="749" priority="11" stopIfTrue="1" operator="equal">
      <formula>0</formula>
    </cfRule>
  </conditionalFormatting>
  <conditionalFormatting sqref="F101">
    <cfRule type="cellIs" dxfId="748" priority="10" stopIfTrue="1" operator="equal">
      <formula>0</formula>
    </cfRule>
  </conditionalFormatting>
  <conditionalFormatting sqref="F102">
    <cfRule type="cellIs" dxfId="747" priority="9" stopIfTrue="1" operator="equal">
      <formula>0</formula>
    </cfRule>
  </conditionalFormatting>
  <conditionalFormatting sqref="F103">
    <cfRule type="cellIs" dxfId="746" priority="8" stopIfTrue="1" operator="equal">
      <formula>0</formula>
    </cfRule>
  </conditionalFormatting>
  <conditionalFormatting sqref="F104">
    <cfRule type="cellIs" dxfId="745" priority="7" stopIfTrue="1" operator="equal">
      <formula>0</formula>
    </cfRule>
  </conditionalFormatting>
  <conditionalFormatting sqref="F105:F122">
    <cfRule type="cellIs" dxfId="744" priority="6" stopIfTrue="1" operator="equal">
      <formula>0</formula>
    </cfRule>
  </conditionalFormatting>
  <conditionalFormatting sqref="F126">
    <cfRule type="cellIs" dxfId="743" priority="5" stopIfTrue="1" operator="equal">
      <formula>0</formula>
    </cfRule>
  </conditionalFormatting>
  <conditionalFormatting sqref="F137">
    <cfRule type="cellIs" dxfId="742" priority="4" stopIfTrue="1" operator="equal">
      <formula>0</formula>
    </cfRule>
  </conditionalFormatting>
  <conditionalFormatting sqref="F138:F140">
    <cfRule type="cellIs" dxfId="741" priority="3" stopIfTrue="1" operator="equal">
      <formula>0</formula>
    </cfRule>
  </conditionalFormatting>
  <conditionalFormatting sqref="F153">
    <cfRule type="cellIs" dxfId="740" priority="2" stopIfTrue="1" operator="equal">
      <formula>0</formula>
    </cfRule>
  </conditionalFormatting>
  <conditionalFormatting sqref="F164:F167">
    <cfRule type="cellIs" dxfId="739" priority="1" stopIfTrue="1" operator="equal">
      <formula>0</formula>
    </cfRule>
  </conditionalFormatting>
  <pageMargins left="0.94488188976377963" right="0.39370078740157483" top="0.95625000000000004"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I110"/>
  <sheetViews>
    <sheetView showZeros="0" view="pageBreakPreview" zoomScale="120" zoomScaleNormal="100" zoomScaleSheetLayoutView="120" workbookViewId="0">
      <selection activeCell="A84" sqref="A84"/>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1885</v>
      </c>
      <c r="B3" s="543" t="s">
        <v>1986</v>
      </c>
      <c r="C3" s="490"/>
      <c r="D3" s="490"/>
      <c r="E3" s="532"/>
      <c r="F3" s="357"/>
      <c r="G3" s="358"/>
    </row>
    <row r="4" spans="1:9" s="218" customFormat="1" ht="15.75">
      <c r="A4" s="213"/>
      <c r="B4" s="214"/>
      <c r="C4" s="215"/>
      <c r="D4" s="215"/>
      <c r="E4" s="533"/>
      <c r="F4" s="360"/>
      <c r="G4" s="189"/>
    </row>
    <row r="5" spans="1:9" s="231" customFormat="1" ht="12">
      <c r="A5" s="219"/>
      <c r="B5" s="314" t="s">
        <v>743</v>
      </c>
      <c r="C5" s="221"/>
      <c r="D5" s="221"/>
      <c r="E5" s="536"/>
      <c r="F5" s="363"/>
      <c r="G5" s="225"/>
    </row>
    <row r="6" spans="1:9" s="231" customFormat="1" ht="56.25">
      <c r="A6" s="219"/>
      <c r="B6" s="221" t="s">
        <v>1625</v>
      </c>
      <c r="C6" s="221"/>
      <c r="D6" s="221"/>
      <c r="E6" s="536"/>
      <c r="F6" s="363"/>
      <c r="G6" s="364"/>
    </row>
    <row r="7" spans="1:9" s="231" customFormat="1" ht="22.5">
      <c r="A7" s="219"/>
      <c r="B7" s="221" t="s">
        <v>1987</v>
      </c>
      <c r="C7" s="221"/>
      <c r="D7" s="221"/>
      <c r="E7" s="536"/>
      <c r="F7" s="363"/>
      <c r="G7" s="367"/>
    </row>
    <row r="8" spans="1:9" s="225" customFormat="1" ht="56.25">
      <c r="A8" s="219"/>
      <c r="B8" s="221" t="s">
        <v>1988</v>
      </c>
      <c r="C8" s="221"/>
      <c r="D8" s="221"/>
      <c r="E8" s="534"/>
      <c r="G8" s="369"/>
    </row>
    <row r="9" spans="1:9" s="272" customFormat="1" ht="67.5">
      <c r="A9" s="219"/>
      <c r="B9" s="221" t="s">
        <v>2559</v>
      </c>
      <c r="C9" s="221"/>
      <c r="D9" s="221"/>
      <c r="E9" s="535"/>
      <c r="F9" s="368" t="str">
        <f>IF(OR(OR(E9=0,E9=""),OR(D9=0,D9="")),"",D9*E9)</f>
        <v/>
      </c>
      <c r="G9" s="370"/>
    </row>
    <row r="10" spans="1:9" s="272" customFormat="1" ht="22.5" customHeight="1">
      <c r="A10" s="219"/>
      <c r="B10" s="314" t="s">
        <v>2560</v>
      </c>
      <c r="C10" s="221"/>
      <c r="D10" s="221"/>
      <c r="E10" s="535"/>
      <c r="F10" s="368"/>
      <c r="G10" s="370"/>
    </row>
    <row r="11" spans="1:9" s="272" customFormat="1" ht="33.75">
      <c r="A11" s="219" t="s">
        <v>826</v>
      </c>
      <c r="B11" s="288" t="s">
        <v>2561</v>
      </c>
      <c r="C11" s="221"/>
      <c r="D11" s="221"/>
      <c r="E11" s="535"/>
      <c r="G11" s="370"/>
      <c r="H11" s="787"/>
    </row>
    <row r="12" spans="1:9" ht="33.75">
      <c r="A12" s="219" t="s">
        <v>826</v>
      </c>
      <c r="B12" s="288" t="s">
        <v>2562</v>
      </c>
      <c r="C12" s="221"/>
      <c r="D12" s="221"/>
      <c r="E12" s="744"/>
      <c r="G12" s="241"/>
      <c r="H12" s="725"/>
    </row>
    <row r="13" spans="1:9" ht="11.25" customHeight="1">
      <c r="A13" s="219"/>
      <c r="B13" s="286"/>
      <c r="C13" s="221"/>
      <c r="D13" s="221"/>
      <c r="E13" s="744"/>
      <c r="G13" s="189"/>
    </row>
    <row r="14" spans="1:9" s="218" customFormat="1" ht="15">
      <c r="A14" s="219"/>
      <c r="B14" s="288" t="s">
        <v>1989</v>
      </c>
      <c r="C14" s="221"/>
      <c r="D14" s="221"/>
      <c r="E14" s="533"/>
      <c r="F14" s="660" t="str">
        <f>IF(SUM(F1:F13)&gt;0,SUM(F1:F13),"")</f>
        <v/>
      </c>
      <c r="G14" s="369"/>
    </row>
    <row r="15" spans="1:9">
      <c r="A15" s="735"/>
      <c r="B15" s="286"/>
      <c r="C15" s="286"/>
      <c r="D15" s="286"/>
      <c r="G15" s="223"/>
    </row>
    <row r="16" spans="1:9">
      <c r="A16" s="693"/>
      <c r="B16" s="314" t="s">
        <v>869</v>
      </c>
      <c r="C16" s="204"/>
      <c r="D16" s="204"/>
      <c r="G16" s="189"/>
    </row>
    <row r="17" spans="1:7" ht="22.5">
      <c r="A17" s="656"/>
      <c r="B17" s="314" t="s">
        <v>1990</v>
      </c>
      <c r="C17" s="400"/>
      <c r="D17" s="400"/>
      <c r="G17" s="189"/>
    </row>
    <row r="18" spans="1:7" ht="22.5">
      <c r="A18" s="219" t="s">
        <v>826</v>
      </c>
      <c r="B18" s="221" t="s">
        <v>1991</v>
      </c>
      <c r="C18" s="221"/>
      <c r="D18" s="221"/>
      <c r="G18" s="369"/>
    </row>
    <row r="19" spans="1:7">
      <c r="A19" s="219" t="s">
        <v>826</v>
      </c>
      <c r="B19" s="221" t="s">
        <v>933</v>
      </c>
      <c r="C19" s="221"/>
      <c r="D19" s="221"/>
      <c r="G19" s="223"/>
    </row>
    <row r="20" spans="1:7">
      <c r="A20" s="219" t="s">
        <v>826</v>
      </c>
      <c r="B20" s="221" t="s">
        <v>1578</v>
      </c>
      <c r="C20" s="221"/>
      <c r="D20" s="221"/>
      <c r="G20" s="223"/>
    </row>
    <row r="21" spans="1:7" ht="22.5">
      <c r="A21" s="219" t="s">
        <v>826</v>
      </c>
      <c r="B21" s="221" t="s">
        <v>1579</v>
      </c>
      <c r="C21" s="221"/>
      <c r="D21" s="221"/>
      <c r="G21" s="223"/>
    </row>
    <row r="22" spans="1:7" ht="22.5">
      <c r="A22" s="219" t="s">
        <v>826</v>
      </c>
      <c r="B22" s="221" t="s">
        <v>1992</v>
      </c>
      <c r="C22" s="221"/>
      <c r="D22" s="221"/>
      <c r="G22" s="189"/>
    </row>
    <row r="23" spans="1:7">
      <c r="A23" s="219" t="s">
        <v>826</v>
      </c>
      <c r="B23" s="221" t="s">
        <v>1580</v>
      </c>
      <c r="C23" s="221"/>
      <c r="D23" s="221"/>
      <c r="G23" s="370"/>
    </row>
    <row r="24" spans="1:7">
      <c r="A24" s="219" t="s">
        <v>826</v>
      </c>
      <c r="B24" s="221" t="s">
        <v>1581</v>
      </c>
      <c r="C24" s="221"/>
      <c r="D24" s="221"/>
      <c r="G24" s="189"/>
    </row>
    <row r="25" spans="1:7" ht="22.5">
      <c r="A25" s="219" t="s">
        <v>826</v>
      </c>
      <c r="B25" s="221" t="s">
        <v>938</v>
      </c>
      <c r="C25" s="221"/>
      <c r="D25" s="221"/>
      <c r="G25" s="189"/>
    </row>
    <row r="26" spans="1:7" ht="22.5">
      <c r="A26" s="219" t="s">
        <v>826</v>
      </c>
      <c r="B26" s="221" t="s">
        <v>1993</v>
      </c>
      <c r="C26" s="221"/>
      <c r="D26" s="221"/>
      <c r="G26" s="189"/>
    </row>
    <row r="27" spans="1:7">
      <c r="A27" s="219" t="s">
        <v>826</v>
      </c>
      <c r="B27" s="221" t="s">
        <v>1583</v>
      </c>
      <c r="C27" s="221"/>
      <c r="D27" s="221"/>
      <c r="G27" s="385"/>
    </row>
    <row r="28" spans="1:7">
      <c r="A28" s="219"/>
      <c r="B28" s="221"/>
      <c r="C28" s="221"/>
      <c r="D28" s="221"/>
      <c r="G28" s="369"/>
    </row>
    <row r="29" spans="1:7" ht="22.5">
      <c r="A29" s="219"/>
      <c r="B29" s="221" t="s">
        <v>1994</v>
      </c>
      <c r="C29" s="221"/>
      <c r="D29" s="221"/>
      <c r="G29" s="223"/>
    </row>
    <row r="30" spans="1:7" ht="33.75">
      <c r="A30" s="219"/>
      <c r="B30" s="314" t="s">
        <v>1995</v>
      </c>
      <c r="C30" s="221"/>
      <c r="D30" s="221"/>
      <c r="G30" s="223"/>
    </row>
    <row r="31" spans="1:7" ht="22.5">
      <c r="A31" s="219"/>
      <c r="B31" s="314" t="s">
        <v>1996</v>
      </c>
      <c r="C31" s="221"/>
      <c r="D31" s="221"/>
      <c r="G31" s="223"/>
    </row>
    <row r="32" spans="1:7" ht="22.5">
      <c r="A32" s="219"/>
      <c r="B32" s="221" t="s">
        <v>1997</v>
      </c>
      <c r="C32" s="221"/>
      <c r="D32" s="221"/>
      <c r="G32" s="223"/>
    </row>
    <row r="33" spans="1:7">
      <c r="A33" s="219"/>
      <c r="B33" s="314" t="s">
        <v>1998</v>
      </c>
      <c r="C33" s="221"/>
      <c r="D33" s="221"/>
      <c r="G33" s="223"/>
    </row>
    <row r="34" spans="1:7">
      <c r="A34" s="297"/>
      <c r="B34" s="288"/>
      <c r="C34" s="298"/>
      <c r="D34" s="299"/>
      <c r="G34" s="189"/>
    </row>
    <row r="35" spans="1:7" ht="25.5">
      <c r="A35" s="887">
        <f>COUNT($A$1:A34)+1</f>
        <v>1</v>
      </c>
      <c r="B35" s="300" t="s">
        <v>1999</v>
      </c>
      <c r="C35" s="298"/>
      <c r="D35" s="299"/>
      <c r="G35" s="369"/>
    </row>
    <row r="36" spans="1:7">
      <c r="A36" s="297"/>
      <c r="B36" s="286" t="s">
        <v>2000</v>
      </c>
      <c r="C36" s="298"/>
      <c r="D36" s="299"/>
      <c r="G36" s="392"/>
    </row>
    <row r="37" spans="1:7">
      <c r="A37" s="297" t="s">
        <v>826</v>
      </c>
      <c r="B37" s="286" t="s">
        <v>2001</v>
      </c>
      <c r="C37" s="298"/>
      <c r="D37" s="299"/>
      <c r="G37" s="392"/>
    </row>
    <row r="38" spans="1:7">
      <c r="A38" s="297" t="s">
        <v>826</v>
      </c>
      <c r="B38" s="286" t="s">
        <v>2002</v>
      </c>
      <c r="C38" s="298"/>
      <c r="D38" s="299"/>
      <c r="G38" s="189"/>
    </row>
    <row r="39" spans="1:7" ht="22.5">
      <c r="A39" s="297" t="s">
        <v>826</v>
      </c>
      <c r="B39" s="286" t="s">
        <v>2003</v>
      </c>
      <c r="C39" s="298"/>
      <c r="D39" s="299"/>
      <c r="G39" s="223"/>
    </row>
    <row r="40" spans="1:7">
      <c r="A40" s="219"/>
      <c r="B40" s="221" t="s">
        <v>1943</v>
      </c>
      <c r="C40" s="221"/>
      <c r="D40" s="221"/>
      <c r="G40" s="189"/>
    </row>
    <row r="41" spans="1:7" ht="22.5">
      <c r="A41" s="410"/>
      <c r="B41" s="374" t="s">
        <v>2004</v>
      </c>
      <c r="C41" s="375"/>
      <c r="D41" s="445"/>
      <c r="G41" s="369"/>
    </row>
    <row r="42" spans="1:7" ht="33.75">
      <c r="A42" s="410"/>
      <c r="B42" s="374" t="s">
        <v>2005</v>
      </c>
      <c r="C42" s="375"/>
      <c r="D42" s="445"/>
      <c r="G42" s="189"/>
    </row>
    <row r="43" spans="1:7">
      <c r="A43" s="410"/>
      <c r="B43" s="374" t="s">
        <v>2006</v>
      </c>
      <c r="C43" s="375"/>
      <c r="D43" s="445"/>
      <c r="G43" s="223"/>
    </row>
    <row r="44" spans="1:7">
      <c r="A44" s="292"/>
      <c r="B44" s="221" t="s">
        <v>1713</v>
      </c>
      <c r="C44" s="375"/>
      <c r="D44" s="376"/>
      <c r="G44" s="223"/>
    </row>
    <row r="45" spans="1:7" ht="123.75">
      <c r="A45" s="410"/>
      <c r="B45" s="374" t="s">
        <v>2007</v>
      </c>
      <c r="C45" s="375"/>
      <c r="D45" s="445"/>
      <c r="G45" s="223"/>
    </row>
    <row r="46" spans="1:7">
      <c r="A46" s="410"/>
      <c r="B46" s="374" t="s">
        <v>2008</v>
      </c>
      <c r="C46" s="375"/>
      <c r="D46" s="445"/>
      <c r="G46" s="223"/>
    </row>
    <row r="47" spans="1:7">
      <c r="A47" s="292"/>
      <c r="B47" s="221" t="s">
        <v>1713</v>
      </c>
      <c r="C47" s="375"/>
      <c r="D47" s="376"/>
      <c r="G47" s="189"/>
    </row>
    <row r="48" spans="1:7" ht="33.75">
      <c r="A48" s="410"/>
      <c r="B48" s="374" t="s">
        <v>2009</v>
      </c>
      <c r="C48" s="375"/>
      <c r="D48" s="445"/>
      <c r="G48" s="189"/>
    </row>
    <row r="49" spans="1:7" ht="33" customHeight="1">
      <c r="A49" s="410"/>
      <c r="B49" s="374" t="s">
        <v>2010</v>
      </c>
      <c r="C49" s="375"/>
      <c r="D49" s="445"/>
      <c r="G49" s="189"/>
    </row>
    <row r="50" spans="1:7" ht="22.5">
      <c r="A50" s="410"/>
      <c r="B50" s="374" t="s">
        <v>2011</v>
      </c>
      <c r="C50" s="375"/>
      <c r="D50" s="445"/>
      <c r="G50" s="369"/>
    </row>
    <row r="51" spans="1:7" ht="22.5">
      <c r="A51" s="440"/>
      <c r="B51" s="441" t="s">
        <v>2012</v>
      </c>
      <c r="C51" s="442"/>
      <c r="D51" s="443"/>
      <c r="G51" s="189"/>
    </row>
    <row r="52" spans="1:7" ht="11.25" customHeight="1">
      <c r="A52" s="399"/>
      <c r="B52" s="629" t="s">
        <v>2013</v>
      </c>
      <c r="C52" s="400"/>
      <c r="D52" s="400"/>
      <c r="E52" s="339"/>
      <c r="F52" s="259"/>
      <c r="G52" s="189"/>
    </row>
    <row r="53" spans="1:7" ht="22.5">
      <c r="A53" s="386" t="s">
        <v>1191</v>
      </c>
      <c r="B53" s="387" t="s">
        <v>1192</v>
      </c>
      <c r="C53" s="321" t="s">
        <v>5</v>
      </c>
      <c r="D53" s="322">
        <v>1</v>
      </c>
      <c r="E53" s="339"/>
      <c r="F53" s="259">
        <f>ROUND(E53*D53,2)</f>
        <v>0</v>
      </c>
      <c r="G53" s="189"/>
    </row>
    <row r="54" spans="1:7" ht="11.25" customHeight="1">
      <c r="A54" s="399" t="s">
        <v>1344</v>
      </c>
      <c r="B54" s="629" t="s">
        <v>1345</v>
      </c>
      <c r="C54" s="400" t="s">
        <v>5</v>
      </c>
      <c r="D54" s="400">
        <v>1</v>
      </c>
      <c r="E54" s="339"/>
      <c r="F54" s="259">
        <f>ROUND(E54*D54,2)</f>
        <v>0</v>
      </c>
      <c r="G54" s="189"/>
    </row>
    <row r="55" spans="1:7" ht="3" customHeight="1">
      <c r="A55" s="399"/>
      <c r="B55" s="629"/>
      <c r="C55" s="400"/>
      <c r="D55" s="400"/>
      <c r="G55" s="189"/>
    </row>
    <row r="56" spans="1:7" ht="22.5">
      <c r="A56" s="386" t="s">
        <v>1261</v>
      </c>
      <c r="B56" s="387" t="s">
        <v>1262</v>
      </c>
      <c r="C56" s="321" t="s">
        <v>5</v>
      </c>
      <c r="D56" s="322">
        <v>1</v>
      </c>
      <c r="E56" s="339"/>
      <c r="F56" s="259">
        <f>ROUND(E56*D56,2)</f>
        <v>0</v>
      </c>
      <c r="G56" s="189"/>
    </row>
    <row r="57" spans="1:7" ht="22.5">
      <c r="A57" s="386" t="s">
        <v>1263</v>
      </c>
      <c r="B57" s="387" t="s">
        <v>1264</v>
      </c>
      <c r="C57" s="321" t="s">
        <v>5</v>
      </c>
      <c r="D57" s="322">
        <v>4</v>
      </c>
      <c r="E57" s="339"/>
      <c r="F57" s="259">
        <f>ROUND(E57*D57,2)</f>
        <v>0</v>
      </c>
      <c r="G57" s="369"/>
    </row>
    <row r="58" spans="1:7" ht="22.5">
      <c r="A58" s="386" t="s">
        <v>1267</v>
      </c>
      <c r="B58" s="387" t="s">
        <v>1268</v>
      </c>
      <c r="C58" s="321" t="s">
        <v>5</v>
      </c>
      <c r="D58" s="322">
        <v>2</v>
      </c>
      <c r="E58" s="339"/>
      <c r="F58" s="259">
        <f>ROUND(E58*D58,2)</f>
        <v>0</v>
      </c>
      <c r="G58" s="189"/>
    </row>
    <row r="59" spans="1:7" ht="22.5">
      <c r="A59" s="386" t="s">
        <v>1269</v>
      </c>
      <c r="B59" s="387" t="s">
        <v>1270</v>
      </c>
      <c r="C59" s="321" t="s">
        <v>5</v>
      </c>
      <c r="D59" s="322">
        <v>2</v>
      </c>
      <c r="E59" s="339"/>
      <c r="F59" s="259">
        <f>ROUND(E59*D59,2)</f>
        <v>0</v>
      </c>
      <c r="G59" s="189"/>
    </row>
    <row r="60" spans="1:7" ht="3" customHeight="1">
      <c r="A60" s="440"/>
      <c r="B60" s="441"/>
      <c r="C60" s="442"/>
      <c r="D60" s="443"/>
      <c r="G60" s="189"/>
    </row>
    <row r="61" spans="1:7" ht="22.5">
      <c r="A61" s="440"/>
      <c r="B61" s="629" t="s">
        <v>2014</v>
      </c>
      <c r="C61" s="442"/>
      <c r="D61" s="443"/>
      <c r="G61" s="189"/>
    </row>
    <row r="62" spans="1:7" ht="33.75">
      <c r="A62" s="399" t="s">
        <v>1314</v>
      </c>
      <c r="B62" s="629" t="s">
        <v>1315</v>
      </c>
      <c r="C62" s="400" t="s">
        <v>5</v>
      </c>
      <c r="D62" s="400">
        <v>7</v>
      </c>
      <c r="E62" s="339"/>
      <c r="F62" s="259">
        <f>ROUND(E62*D62,2)</f>
        <v>0</v>
      </c>
      <c r="G62" s="189"/>
    </row>
    <row r="63" spans="1:7" ht="33.75">
      <c r="A63" s="399" t="s">
        <v>1316</v>
      </c>
      <c r="B63" s="629" t="s">
        <v>1317</v>
      </c>
      <c r="C63" s="400" t="s">
        <v>5</v>
      </c>
      <c r="D63" s="400">
        <v>4</v>
      </c>
      <c r="E63" s="339"/>
      <c r="F63" s="259">
        <f>ROUND(E63*D63,2)</f>
        <v>0</v>
      </c>
      <c r="G63" s="189"/>
    </row>
    <row r="64" spans="1:7" ht="33.75">
      <c r="A64" s="399" t="s">
        <v>1318</v>
      </c>
      <c r="B64" s="629" t="s">
        <v>1319</v>
      </c>
      <c r="C64" s="400" t="s">
        <v>5</v>
      </c>
      <c r="D64" s="400">
        <v>9</v>
      </c>
      <c r="E64" s="339"/>
      <c r="F64" s="259">
        <f>ROUND(E64*D64,2)</f>
        <v>0</v>
      </c>
      <c r="G64" s="189"/>
    </row>
    <row r="65" spans="1:8" ht="33.75">
      <c r="A65" s="399" t="s">
        <v>1326</v>
      </c>
      <c r="B65" s="629" t="s">
        <v>1327</v>
      </c>
      <c r="C65" s="400" t="s">
        <v>5</v>
      </c>
      <c r="D65" s="400">
        <v>1</v>
      </c>
      <c r="E65" s="339"/>
      <c r="F65" s="259">
        <f>ROUND(E65*D65,2)</f>
        <v>0</v>
      </c>
      <c r="G65" s="189"/>
    </row>
    <row r="66" spans="1:8" ht="11.25" customHeight="1">
      <c r="A66" s="399" t="s">
        <v>1344</v>
      </c>
      <c r="B66" s="629" t="s">
        <v>1345</v>
      </c>
      <c r="C66" s="400" t="s">
        <v>5</v>
      </c>
      <c r="D66" s="400">
        <v>1</v>
      </c>
      <c r="E66" s="339"/>
      <c r="F66" s="259">
        <f>ROUND(E66*D66,2)</f>
        <v>0</v>
      </c>
      <c r="G66" s="189"/>
    </row>
    <row r="67" spans="1:8" ht="11.25" customHeight="1">
      <c r="A67" s="693"/>
      <c r="B67" s="286"/>
      <c r="C67" s="204"/>
      <c r="D67" s="204"/>
      <c r="G67" s="369"/>
    </row>
    <row r="68" spans="1:8" ht="19.5" customHeight="1">
      <c r="A68" s="887">
        <f>COUNT($A$1:A67)+1</f>
        <v>2</v>
      </c>
      <c r="B68" s="462" t="s">
        <v>2015</v>
      </c>
      <c r="C68" s="298"/>
      <c r="D68" s="299"/>
      <c r="G68" s="888"/>
      <c r="H68" s="889"/>
    </row>
    <row r="69" spans="1:8">
      <c r="A69" s="219"/>
      <c r="B69" s="221" t="s">
        <v>2016</v>
      </c>
      <c r="C69" s="221"/>
      <c r="D69" s="221"/>
      <c r="G69" s="706"/>
    </row>
    <row r="70" spans="1:8" ht="22.5">
      <c r="A70" s="219"/>
      <c r="B70" s="221" t="s">
        <v>2017</v>
      </c>
      <c r="C70" s="221"/>
      <c r="D70" s="221"/>
      <c r="G70" s="189"/>
    </row>
    <row r="71" spans="1:8" ht="33.75">
      <c r="A71" s="219"/>
      <c r="B71" s="221" t="s">
        <v>2018</v>
      </c>
      <c r="C71" s="221"/>
      <c r="D71" s="221"/>
      <c r="G71" s="189"/>
    </row>
    <row r="72" spans="1:8" ht="45">
      <c r="A72" s="219"/>
      <c r="B72" s="221" t="s">
        <v>2019</v>
      </c>
      <c r="C72" s="221"/>
      <c r="D72" s="221"/>
      <c r="G72" s="369"/>
    </row>
    <row r="73" spans="1:8" ht="22.5">
      <c r="A73" s="219"/>
      <c r="B73" s="221" t="s">
        <v>2020</v>
      </c>
      <c r="C73" s="221"/>
      <c r="D73" s="221"/>
      <c r="G73" s="189"/>
    </row>
    <row r="74" spans="1:8" ht="22.5">
      <c r="A74" s="219"/>
      <c r="B74" s="221" t="s">
        <v>2021</v>
      </c>
      <c r="C74" s="221"/>
      <c r="D74" s="221"/>
      <c r="G74" s="189"/>
    </row>
    <row r="75" spans="1:8">
      <c r="A75" s="219"/>
      <c r="B75" s="221" t="s">
        <v>1807</v>
      </c>
      <c r="C75" s="221"/>
      <c r="D75" s="221"/>
      <c r="G75" s="189"/>
    </row>
    <row r="76" spans="1:8" ht="22.5">
      <c r="A76" s="440"/>
      <c r="B76" s="441" t="s">
        <v>2012</v>
      </c>
      <c r="C76" s="442"/>
      <c r="D76" s="443"/>
      <c r="G76" s="370"/>
    </row>
    <row r="77" spans="1:8" ht="22.5">
      <c r="A77" s="399" t="s">
        <v>757</v>
      </c>
      <c r="B77" s="314" t="s">
        <v>2448</v>
      </c>
      <c r="C77" s="222" t="s">
        <v>422</v>
      </c>
      <c r="D77" s="271">
        <v>1</v>
      </c>
      <c r="E77" s="339"/>
      <c r="F77" s="259">
        <f>ROUND(E77*D77,2)</f>
        <v>0</v>
      </c>
      <c r="G77" s="370"/>
    </row>
    <row r="78" spans="1:8" ht="22.5">
      <c r="A78" s="399" t="s">
        <v>759</v>
      </c>
      <c r="B78" s="314" t="s">
        <v>2449</v>
      </c>
      <c r="C78" s="222" t="s">
        <v>422</v>
      </c>
      <c r="D78" s="271">
        <v>1</v>
      </c>
      <c r="E78" s="339"/>
      <c r="F78" s="259">
        <f>ROUND(E78*D78,2)</f>
        <v>0</v>
      </c>
      <c r="G78" s="370"/>
    </row>
    <row r="79" spans="1:8" ht="22.5">
      <c r="A79" s="399" t="s">
        <v>785</v>
      </c>
      <c r="B79" s="314" t="s">
        <v>2450</v>
      </c>
      <c r="C79" s="222" t="s">
        <v>422</v>
      </c>
      <c r="D79" s="271">
        <v>1</v>
      </c>
      <c r="E79" s="339"/>
      <c r="F79" s="259">
        <f>ROUND(E79*D79,2)</f>
        <v>0</v>
      </c>
      <c r="G79" s="189"/>
    </row>
    <row r="80" spans="1:8" ht="11.25" customHeight="1">
      <c r="A80" s="399"/>
      <c r="B80" s="629"/>
      <c r="C80" s="400"/>
      <c r="D80" s="400"/>
      <c r="G80" s="189"/>
    </row>
    <row r="81" spans="1:7" ht="11.25" customHeight="1">
      <c r="A81" s="399"/>
      <c r="B81" s="629"/>
      <c r="C81" s="400"/>
      <c r="D81" s="400"/>
      <c r="G81" s="189"/>
    </row>
    <row r="82" spans="1:7" ht="11.25" customHeight="1">
      <c r="A82" s="264"/>
      <c r="C82" s="266"/>
      <c r="D82" s="267"/>
      <c r="G82" s="370"/>
    </row>
    <row r="83" spans="1:7" ht="11.25" customHeight="1">
      <c r="A83" s="264"/>
      <c r="B83" s="674"/>
      <c r="C83" s="266"/>
      <c r="D83" s="267"/>
      <c r="G83" s="370"/>
    </row>
    <row r="84" spans="1:7" ht="15.75">
      <c r="A84" s="325" t="str">
        <f>A3</f>
        <v>C.9.</v>
      </c>
      <c r="B84" s="326" t="s">
        <v>2022</v>
      </c>
      <c r="C84" s="327"/>
      <c r="D84" s="328"/>
      <c r="F84" s="331">
        <f>ROUND(SUM(F17:F83),2)</f>
        <v>0</v>
      </c>
      <c r="G84" s="189"/>
    </row>
    <row r="85" spans="1:7">
      <c r="G85" s="189"/>
    </row>
    <row r="86" spans="1:7">
      <c r="G86" s="189"/>
    </row>
    <row r="87" spans="1:7">
      <c r="G87" s="189"/>
    </row>
    <row r="88" spans="1:7">
      <c r="G88" s="189"/>
    </row>
    <row r="89" spans="1:7">
      <c r="G89" s="370"/>
    </row>
    <row r="90" spans="1:7">
      <c r="G90" s="370"/>
    </row>
    <row r="91" spans="1:7">
      <c r="G91" s="189"/>
    </row>
    <row r="92" spans="1:7">
      <c r="G92" s="189"/>
    </row>
    <row r="93" spans="1:7">
      <c r="G93" s="370"/>
    </row>
    <row r="94" spans="1:7">
      <c r="G94" s="370"/>
    </row>
    <row r="95" spans="1:7">
      <c r="G95" s="189"/>
    </row>
    <row r="96" spans="1:7">
      <c r="G96" s="189"/>
    </row>
    <row r="97" spans="7:7">
      <c r="G97" s="189"/>
    </row>
    <row r="98" spans="7:7">
      <c r="G98" s="189"/>
    </row>
    <row r="99" spans="7:7">
      <c r="G99" s="321"/>
    </row>
    <row r="100" spans="7:7">
      <c r="G100" s="401"/>
    </row>
    <row r="101" spans="7:7" ht="15">
      <c r="G101" s="742"/>
    </row>
    <row r="110" spans="7:7">
      <c r="G110" s="392"/>
    </row>
  </sheetData>
  <sheetProtection algorithmName="SHA-512" hashValue="pFkC6BLufYWS43Xnjb69E68OfnmPq6UwJSXXAvFjdK7H1ffzGENzBl6Iqs1cmhZb4Rv5MOOPxBfhVB9C4O5jsA==" saltValue="bb/Blutv4de9sowjtlcBDQ==" spinCount="100000" sheet="1" objects="1" scenarios="1"/>
  <conditionalFormatting sqref="F79">
    <cfRule type="cellIs" dxfId="738" priority="16" stopIfTrue="1" operator="equal">
      <formula>0</formula>
    </cfRule>
  </conditionalFormatting>
  <conditionalFormatting sqref="F52">
    <cfRule type="cellIs" dxfId="737" priority="15" stopIfTrue="1" operator="equal">
      <formula>0</formula>
    </cfRule>
  </conditionalFormatting>
  <conditionalFormatting sqref="F78">
    <cfRule type="cellIs" dxfId="736" priority="14" stopIfTrue="1" operator="equal">
      <formula>0</formula>
    </cfRule>
  </conditionalFormatting>
  <conditionalFormatting sqref="F77">
    <cfRule type="cellIs" dxfId="735" priority="13" stopIfTrue="1" operator="equal">
      <formula>0</formula>
    </cfRule>
  </conditionalFormatting>
  <conditionalFormatting sqref="F66">
    <cfRule type="cellIs" dxfId="734" priority="12" stopIfTrue="1" operator="equal">
      <formula>0</formula>
    </cfRule>
  </conditionalFormatting>
  <conditionalFormatting sqref="F65">
    <cfRule type="cellIs" dxfId="733" priority="11" stopIfTrue="1" operator="equal">
      <formula>0</formula>
    </cfRule>
  </conditionalFormatting>
  <conditionalFormatting sqref="F64">
    <cfRule type="cellIs" dxfId="732" priority="10" stopIfTrue="1" operator="equal">
      <formula>0</formula>
    </cfRule>
  </conditionalFormatting>
  <conditionalFormatting sqref="F63">
    <cfRule type="cellIs" dxfId="731" priority="9" stopIfTrue="1" operator="equal">
      <formula>0</formula>
    </cfRule>
  </conditionalFormatting>
  <conditionalFormatting sqref="F62">
    <cfRule type="cellIs" dxfId="730" priority="8" stopIfTrue="1" operator="equal">
      <formula>0</formula>
    </cfRule>
  </conditionalFormatting>
  <conditionalFormatting sqref="F59">
    <cfRule type="cellIs" dxfId="729" priority="7" stopIfTrue="1" operator="equal">
      <formula>0</formula>
    </cfRule>
  </conditionalFormatting>
  <conditionalFormatting sqref="F58">
    <cfRule type="cellIs" dxfId="728" priority="6" stopIfTrue="1" operator="equal">
      <formula>0</formula>
    </cfRule>
  </conditionalFormatting>
  <conditionalFormatting sqref="F57">
    <cfRule type="cellIs" dxfId="727" priority="5" stopIfTrue="1" operator="equal">
      <formula>0</formula>
    </cfRule>
  </conditionalFormatting>
  <conditionalFormatting sqref="F56">
    <cfRule type="cellIs" dxfId="726" priority="4" stopIfTrue="1" operator="equal">
      <formula>0</formula>
    </cfRule>
  </conditionalFormatting>
  <conditionalFormatting sqref="F54">
    <cfRule type="cellIs" dxfId="725" priority="2" stopIfTrue="1" operator="equal">
      <formula>0</formula>
    </cfRule>
  </conditionalFormatting>
  <conditionalFormatting sqref="F53">
    <cfRule type="cellIs" dxfId="724" priority="1" stopIfTrue="1" operator="equal">
      <formula>0</formula>
    </cfRule>
  </conditionalFormatting>
  <pageMargins left="0.94488188976377963" right="0.39370078740157483" top="0.9449999999999999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rowBreaks count="2" manualBreakCount="2">
    <brk id="34" max="16383" man="1"/>
    <brk id="67"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3:H60"/>
  <sheetViews>
    <sheetView view="pageBreakPreview" zoomScaleNormal="100" zoomScaleSheetLayoutView="100" workbookViewId="0">
      <selection activeCell="B59" sqref="B59"/>
    </sheetView>
  </sheetViews>
  <sheetFormatPr defaultColWidth="8.85546875" defaultRowHeight="12.75"/>
  <cols>
    <col min="1" max="1" width="4.42578125" style="24" customWidth="1"/>
    <col min="2" max="2" width="25.28515625" style="24" customWidth="1"/>
    <col min="3" max="3" width="2.42578125" style="24" customWidth="1"/>
    <col min="4" max="4" width="11.7109375" style="24" customWidth="1"/>
    <col min="5" max="5" width="6.140625" style="24" customWidth="1"/>
    <col min="6" max="6" width="9.42578125" style="24" customWidth="1"/>
    <col min="7" max="7" width="36.42578125" style="24" customWidth="1"/>
    <col min="8" max="8" width="9.140625" style="24" customWidth="1"/>
    <col min="9" max="256" width="8.85546875" style="24"/>
    <col min="257" max="257" width="4.42578125" style="24" customWidth="1"/>
    <col min="258" max="258" width="14" style="24" customWidth="1"/>
    <col min="259" max="259" width="2.42578125" style="24" customWidth="1"/>
    <col min="260" max="260" width="8" style="24" customWidth="1"/>
    <col min="261" max="261" width="6.140625" style="24" customWidth="1"/>
    <col min="262" max="262" width="9.42578125" style="24" customWidth="1"/>
    <col min="263" max="263" width="36.42578125" style="24" customWidth="1"/>
    <col min="264" max="264" width="9.140625" style="24" customWidth="1"/>
    <col min="265" max="512" width="8.85546875" style="24"/>
    <col min="513" max="513" width="4.42578125" style="24" customWidth="1"/>
    <col min="514" max="514" width="14" style="24" customWidth="1"/>
    <col min="515" max="515" width="2.42578125" style="24" customWidth="1"/>
    <col min="516" max="516" width="8" style="24" customWidth="1"/>
    <col min="517" max="517" width="6.140625" style="24" customWidth="1"/>
    <col min="518" max="518" width="9.42578125" style="24" customWidth="1"/>
    <col min="519" max="519" width="36.42578125" style="24" customWidth="1"/>
    <col min="520" max="520" width="9.140625" style="24" customWidth="1"/>
    <col min="521" max="768" width="8.85546875" style="24"/>
    <col min="769" max="769" width="4.42578125" style="24" customWidth="1"/>
    <col min="770" max="770" width="14" style="24" customWidth="1"/>
    <col min="771" max="771" width="2.42578125" style="24" customWidth="1"/>
    <col min="772" max="772" width="8" style="24" customWidth="1"/>
    <col min="773" max="773" width="6.140625" style="24" customWidth="1"/>
    <col min="774" max="774" width="9.42578125" style="24" customWidth="1"/>
    <col min="775" max="775" width="36.42578125" style="24" customWidth="1"/>
    <col min="776" max="776" width="9.140625" style="24" customWidth="1"/>
    <col min="777" max="1024" width="8.85546875" style="24"/>
    <col min="1025" max="1025" width="4.42578125" style="24" customWidth="1"/>
    <col min="1026" max="1026" width="14" style="24" customWidth="1"/>
    <col min="1027" max="1027" width="2.42578125" style="24" customWidth="1"/>
    <col min="1028" max="1028" width="8" style="24" customWidth="1"/>
    <col min="1029" max="1029" width="6.140625" style="24" customWidth="1"/>
    <col min="1030" max="1030" width="9.42578125" style="24" customWidth="1"/>
    <col min="1031" max="1031" width="36.42578125" style="24" customWidth="1"/>
    <col min="1032" max="1032" width="9.140625" style="24" customWidth="1"/>
    <col min="1033" max="1280" width="8.85546875" style="24"/>
    <col min="1281" max="1281" width="4.42578125" style="24" customWidth="1"/>
    <col min="1282" max="1282" width="14" style="24" customWidth="1"/>
    <col min="1283" max="1283" width="2.42578125" style="24" customWidth="1"/>
    <col min="1284" max="1284" width="8" style="24" customWidth="1"/>
    <col min="1285" max="1285" width="6.140625" style="24" customWidth="1"/>
    <col min="1286" max="1286" width="9.42578125" style="24" customWidth="1"/>
    <col min="1287" max="1287" width="36.42578125" style="24" customWidth="1"/>
    <col min="1288" max="1288" width="9.140625" style="24" customWidth="1"/>
    <col min="1289" max="1536" width="8.85546875" style="24"/>
    <col min="1537" max="1537" width="4.42578125" style="24" customWidth="1"/>
    <col min="1538" max="1538" width="14" style="24" customWidth="1"/>
    <col min="1539" max="1539" width="2.42578125" style="24" customWidth="1"/>
    <col min="1540" max="1540" width="8" style="24" customWidth="1"/>
    <col min="1541" max="1541" width="6.140625" style="24" customWidth="1"/>
    <col min="1542" max="1542" width="9.42578125" style="24" customWidth="1"/>
    <col min="1543" max="1543" width="36.42578125" style="24" customWidth="1"/>
    <col min="1544" max="1544" width="9.140625" style="24" customWidth="1"/>
    <col min="1545" max="1792" width="8.85546875" style="24"/>
    <col min="1793" max="1793" width="4.42578125" style="24" customWidth="1"/>
    <col min="1794" max="1794" width="14" style="24" customWidth="1"/>
    <col min="1795" max="1795" width="2.42578125" style="24" customWidth="1"/>
    <col min="1796" max="1796" width="8" style="24" customWidth="1"/>
    <col min="1797" max="1797" width="6.140625" style="24" customWidth="1"/>
    <col min="1798" max="1798" width="9.42578125" style="24" customWidth="1"/>
    <col min="1799" max="1799" width="36.42578125" style="24" customWidth="1"/>
    <col min="1800" max="1800" width="9.140625" style="24" customWidth="1"/>
    <col min="1801" max="2048" width="8.85546875" style="24"/>
    <col min="2049" max="2049" width="4.42578125" style="24" customWidth="1"/>
    <col min="2050" max="2050" width="14" style="24" customWidth="1"/>
    <col min="2051" max="2051" width="2.42578125" style="24" customWidth="1"/>
    <col min="2052" max="2052" width="8" style="24" customWidth="1"/>
    <col min="2053" max="2053" width="6.140625" style="24" customWidth="1"/>
    <col min="2054" max="2054" width="9.42578125" style="24" customWidth="1"/>
    <col min="2055" max="2055" width="36.42578125" style="24" customWidth="1"/>
    <col min="2056" max="2056" width="9.140625" style="24" customWidth="1"/>
    <col min="2057" max="2304" width="8.85546875" style="24"/>
    <col min="2305" max="2305" width="4.42578125" style="24" customWidth="1"/>
    <col min="2306" max="2306" width="14" style="24" customWidth="1"/>
    <col min="2307" max="2307" width="2.42578125" style="24" customWidth="1"/>
    <col min="2308" max="2308" width="8" style="24" customWidth="1"/>
    <col min="2309" max="2309" width="6.140625" style="24" customWidth="1"/>
    <col min="2310" max="2310" width="9.42578125" style="24" customWidth="1"/>
    <col min="2311" max="2311" width="36.42578125" style="24" customWidth="1"/>
    <col min="2312" max="2312" width="9.140625" style="24" customWidth="1"/>
    <col min="2313" max="2560" width="8.85546875" style="24"/>
    <col min="2561" max="2561" width="4.42578125" style="24" customWidth="1"/>
    <col min="2562" max="2562" width="14" style="24" customWidth="1"/>
    <col min="2563" max="2563" width="2.42578125" style="24" customWidth="1"/>
    <col min="2564" max="2564" width="8" style="24" customWidth="1"/>
    <col min="2565" max="2565" width="6.140625" style="24" customWidth="1"/>
    <col min="2566" max="2566" width="9.42578125" style="24" customWidth="1"/>
    <col min="2567" max="2567" width="36.42578125" style="24" customWidth="1"/>
    <col min="2568" max="2568" width="9.140625" style="24" customWidth="1"/>
    <col min="2569" max="2816" width="8.85546875" style="24"/>
    <col min="2817" max="2817" width="4.42578125" style="24" customWidth="1"/>
    <col min="2818" max="2818" width="14" style="24" customWidth="1"/>
    <col min="2819" max="2819" width="2.42578125" style="24" customWidth="1"/>
    <col min="2820" max="2820" width="8" style="24" customWidth="1"/>
    <col min="2821" max="2821" width="6.140625" style="24" customWidth="1"/>
    <col min="2822" max="2822" width="9.42578125" style="24" customWidth="1"/>
    <col min="2823" max="2823" width="36.42578125" style="24" customWidth="1"/>
    <col min="2824" max="2824" width="9.140625" style="24" customWidth="1"/>
    <col min="2825" max="3072" width="8.85546875" style="24"/>
    <col min="3073" max="3073" width="4.42578125" style="24" customWidth="1"/>
    <col min="3074" max="3074" width="14" style="24" customWidth="1"/>
    <col min="3075" max="3075" width="2.42578125" style="24" customWidth="1"/>
    <col min="3076" max="3076" width="8" style="24" customWidth="1"/>
    <col min="3077" max="3077" width="6.140625" style="24" customWidth="1"/>
    <col min="3078" max="3078" width="9.42578125" style="24" customWidth="1"/>
    <col min="3079" max="3079" width="36.42578125" style="24" customWidth="1"/>
    <col min="3080" max="3080" width="9.140625" style="24" customWidth="1"/>
    <col min="3081" max="3328" width="8.85546875" style="24"/>
    <col min="3329" max="3329" width="4.42578125" style="24" customWidth="1"/>
    <col min="3330" max="3330" width="14" style="24" customWidth="1"/>
    <col min="3331" max="3331" width="2.42578125" style="24" customWidth="1"/>
    <col min="3332" max="3332" width="8" style="24" customWidth="1"/>
    <col min="3333" max="3333" width="6.140625" style="24" customWidth="1"/>
    <col min="3334" max="3334" width="9.42578125" style="24" customWidth="1"/>
    <col min="3335" max="3335" width="36.42578125" style="24" customWidth="1"/>
    <col min="3336" max="3336" width="9.140625" style="24" customWidth="1"/>
    <col min="3337" max="3584" width="8.85546875" style="24"/>
    <col min="3585" max="3585" width="4.42578125" style="24" customWidth="1"/>
    <col min="3586" max="3586" width="14" style="24" customWidth="1"/>
    <col min="3587" max="3587" width="2.42578125" style="24" customWidth="1"/>
    <col min="3588" max="3588" width="8" style="24" customWidth="1"/>
    <col min="3589" max="3589" width="6.140625" style="24" customWidth="1"/>
    <col min="3590" max="3590" width="9.42578125" style="24" customWidth="1"/>
    <col min="3591" max="3591" width="36.42578125" style="24" customWidth="1"/>
    <col min="3592" max="3592" width="9.140625" style="24" customWidth="1"/>
    <col min="3593" max="3840" width="8.85546875" style="24"/>
    <col min="3841" max="3841" width="4.42578125" style="24" customWidth="1"/>
    <col min="3842" max="3842" width="14" style="24" customWidth="1"/>
    <col min="3843" max="3843" width="2.42578125" style="24" customWidth="1"/>
    <col min="3844" max="3844" width="8" style="24" customWidth="1"/>
    <col min="3845" max="3845" width="6.140625" style="24" customWidth="1"/>
    <col min="3846" max="3846" width="9.42578125" style="24" customWidth="1"/>
    <col min="3847" max="3847" width="36.42578125" style="24" customWidth="1"/>
    <col min="3848" max="3848" width="9.140625" style="24" customWidth="1"/>
    <col min="3849" max="4096" width="8.85546875" style="24"/>
    <col min="4097" max="4097" width="4.42578125" style="24" customWidth="1"/>
    <col min="4098" max="4098" width="14" style="24" customWidth="1"/>
    <col min="4099" max="4099" width="2.42578125" style="24" customWidth="1"/>
    <col min="4100" max="4100" width="8" style="24" customWidth="1"/>
    <col min="4101" max="4101" width="6.140625" style="24" customWidth="1"/>
    <col min="4102" max="4102" width="9.42578125" style="24" customWidth="1"/>
    <col min="4103" max="4103" width="36.42578125" style="24" customWidth="1"/>
    <col min="4104" max="4104" width="9.140625" style="24" customWidth="1"/>
    <col min="4105" max="4352" width="8.85546875" style="24"/>
    <col min="4353" max="4353" width="4.42578125" style="24" customWidth="1"/>
    <col min="4354" max="4354" width="14" style="24" customWidth="1"/>
    <col min="4355" max="4355" width="2.42578125" style="24" customWidth="1"/>
    <col min="4356" max="4356" width="8" style="24" customWidth="1"/>
    <col min="4357" max="4357" width="6.140625" style="24" customWidth="1"/>
    <col min="4358" max="4358" width="9.42578125" style="24" customWidth="1"/>
    <col min="4359" max="4359" width="36.42578125" style="24" customWidth="1"/>
    <col min="4360" max="4360" width="9.140625" style="24" customWidth="1"/>
    <col min="4361" max="4608" width="8.85546875" style="24"/>
    <col min="4609" max="4609" width="4.42578125" style="24" customWidth="1"/>
    <col min="4610" max="4610" width="14" style="24" customWidth="1"/>
    <col min="4611" max="4611" width="2.42578125" style="24" customWidth="1"/>
    <col min="4612" max="4612" width="8" style="24" customWidth="1"/>
    <col min="4613" max="4613" width="6.140625" style="24" customWidth="1"/>
    <col min="4614" max="4614" width="9.42578125" style="24" customWidth="1"/>
    <col min="4615" max="4615" width="36.42578125" style="24" customWidth="1"/>
    <col min="4616" max="4616" width="9.140625" style="24" customWidth="1"/>
    <col min="4617" max="4864" width="8.85546875" style="24"/>
    <col min="4865" max="4865" width="4.42578125" style="24" customWidth="1"/>
    <col min="4866" max="4866" width="14" style="24" customWidth="1"/>
    <col min="4867" max="4867" width="2.42578125" style="24" customWidth="1"/>
    <col min="4868" max="4868" width="8" style="24" customWidth="1"/>
    <col min="4869" max="4869" width="6.140625" style="24" customWidth="1"/>
    <col min="4870" max="4870" width="9.42578125" style="24" customWidth="1"/>
    <col min="4871" max="4871" width="36.42578125" style="24" customWidth="1"/>
    <col min="4872" max="4872" width="9.140625" style="24" customWidth="1"/>
    <col min="4873" max="5120" width="8.85546875" style="24"/>
    <col min="5121" max="5121" width="4.42578125" style="24" customWidth="1"/>
    <col min="5122" max="5122" width="14" style="24" customWidth="1"/>
    <col min="5123" max="5123" width="2.42578125" style="24" customWidth="1"/>
    <col min="5124" max="5124" width="8" style="24" customWidth="1"/>
    <col min="5125" max="5125" width="6.140625" style="24" customWidth="1"/>
    <col min="5126" max="5126" width="9.42578125" style="24" customWidth="1"/>
    <col min="5127" max="5127" width="36.42578125" style="24" customWidth="1"/>
    <col min="5128" max="5128" width="9.140625" style="24" customWidth="1"/>
    <col min="5129" max="5376" width="8.85546875" style="24"/>
    <col min="5377" max="5377" width="4.42578125" style="24" customWidth="1"/>
    <col min="5378" max="5378" width="14" style="24" customWidth="1"/>
    <col min="5379" max="5379" width="2.42578125" style="24" customWidth="1"/>
    <col min="5380" max="5380" width="8" style="24" customWidth="1"/>
    <col min="5381" max="5381" width="6.140625" style="24" customWidth="1"/>
    <col min="5382" max="5382" width="9.42578125" style="24" customWidth="1"/>
    <col min="5383" max="5383" width="36.42578125" style="24" customWidth="1"/>
    <col min="5384" max="5384" width="9.140625" style="24" customWidth="1"/>
    <col min="5385" max="5632" width="8.85546875" style="24"/>
    <col min="5633" max="5633" width="4.42578125" style="24" customWidth="1"/>
    <col min="5634" max="5634" width="14" style="24" customWidth="1"/>
    <col min="5635" max="5635" width="2.42578125" style="24" customWidth="1"/>
    <col min="5636" max="5636" width="8" style="24" customWidth="1"/>
    <col min="5637" max="5637" width="6.140625" style="24" customWidth="1"/>
    <col min="5638" max="5638" width="9.42578125" style="24" customWidth="1"/>
    <col min="5639" max="5639" width="36.42578125" style="24" customWidth="1"/>
    <col min="5640" max="5640" width="9.140625" style="24" customWidth="1"/>
    <col min="5641" max="5888" width="8.85546875" style="24"/>
    <col min="5889" max="5889" width="4.42578125" style="24" customWidth="1"/>
    <col min="5890" max="5890" width="14" style="24" customWidth="1"/>
    <col min="5891" max="5891" width="2.42578125" style="24" customWidth="1"/>
    <col min="5892" max="5892" width="8" style="24" customWidth="1"/>
    <col min="5893" max="5893" width="6.140625" style="24" customWidth="1"/>
    <col min="5894" max="5894" width="9.42578125" style="24" customWidth="1"/>
    <col min="5895" max="5895" width="36.42578125" style="24" customWidth="1"/>
    <col min="5896" max="5896" width="9.140625" style="24" customWidth="1"/>
    <col min="5897" max="6144" width="8.85546875" style="24"/>
    <col min="6145" max="6145" width="4.42578125" style="24" customWidth="1"/>
    <col min="6146" max="6146" width="14" style="24" customWidth="1"/>
    <col min="6147" max="6147" width="2.42578125" style="24" customWidth="1"/>
    <col min="6148" max="6148" width="8" style="24" customWidth="1"/>
    <col min="6149" max="6149" width="6.140625" style="24" customWidth="1"/>
    <col min="6150" max="6150" width="9.42578125" style="24" customWidth="1"/>
    <col min="6151" max="6151" width="36.42578125" style="24" customWidth="1"/>
    <col min="6152" max="6152" width="9.140625" style="24" customWidth="1"/>
    <col min="6153" max="6400" width="8.85546875" style="24"/>
    <col min="6401" max="6401" width="4.42578125" style="24" customWidth="1"/>
    <col min="6402" max="6402" width="14" style="24" customWidth="1"/>
    <col min="6403" max="6403" width="2.42578125" style="24" customWidth="1"/>
    <col min="6404" max="6404" width="8" style="24" customWidth="1"/>
    <col min="6405" max="6405" width="6.140625" style="24" customWidth="1"/>
    <col min="6406" max="6406" width="9.42578125" style="24" customWidth="1"/>
    <col min="6407" max="6407" width="36.42578125" style="24" customWidth="1"/>
    <col min="6408" max="6408" width="9.140625" style="24" customWidth="1"/>
    <col min="6409" max="6656" width="8.85546875" style="24"/>
    <col min="6657" max="6657" width="4.42578125" style="24" customWidth="1"/>
    <col min="6658" max="6658" width="14" style="24" customWidth="1"/>
    <col min="6659" max="6659" width="2.42578125" style="24" customWidth="1"/>
    <col min="6660" max="6660" width="8" style="24" customWidth="1"/>
    <col min="6661" max="6661" width="6.140625" style="24" customWidth="1"/>
    <col min="6662" max="6662" width="9.42578125" style="24" customWidth="1"/>
    <col min="6663" max="6663" width="36.42578125" style="24" customWidth="1"/>
    <col min="6664" max="6664" width="9.140625" style="24" customWidth="1"/>
    <col min="6665" max="6912" width="8.85546875" style="24"/>
    <col min="6913" max="6913" width="4.42578125" style="24" customWidth="1"/>
    <col min="6914" max="6914" width="14" style="24" customWidth="1"/>
    <col min="6915" max="6915" width="2.42578125" style="24" customWidth="1"/>
    <col min="6916" max="6916" width="8" style="24" customWidth="1"/>
    <col min="6917" max="6917" width="6.140625" style="24" customWidth="1"/>
    <col min="6918" max="6918" width="9.42578125" style="24" customWidth="1"/>
    <col min="6919" max="6919" width="36.42578125" style="24" customWidth="1"/>
    <col min="6920" max="6920" width="9.140625" style="24" customWidth="1"/>
    <col min="6921" max="7168" width="8.85546875" style="24"/>
    <col min="7169" max="7169" width="4.42578125" style="24" customWidth="1"/>
    <col min="7170" max="7170" width="14" style="24" customWidth="1"/>
    <col min="7171" max="7171" width="2.42578125" style="24" customWidth="1"/>
    <col min="7172" max="7172" width="8" style="24" customWidth="1"/>
    <col min="7173" max="7173" width="6.140625" style="24" customWidth="1"/>
    <col min="7174" max="7174" width="9.42578125" style="24" customWidth="1"/>
    <col min="7175" max="7175" width="36.42578125" style="24" customWidth="1"/>
    <col min="7176" max="7176" width="9.140625" style="24" customWidth="1"/>
    <col min="7177" max="7424" width="8.85546875" style="24"/>
    <col min="7425" max="7425" width="4.42578125" style="24" customWidth="1"/>
    <col min="7426" max="7426" width="14" style="24" customWidth="1"/>
    <col min="7427" max="7427" width="2.42578125" style="24" customWidth="1"/>
    <col min="7428" max="7428" width="8" style="24" customWidth="1"/>
    <col min="7429" max="7429" width="6.140625" style="24" customWidth="1"/>
    <col min="7430" max="7430" width="9.42578125" style="24" customWidth="1"/>
    <col min="7431" max="7431" width="36.42578125" style="24" customWidth="1"/>
    <col min="7432" max="7432" width="9.140625" style="24" customWidth="1"/>
    <col min="7433" max="7680" width="8.85546875" style="24"/>
    <col min="7681" max="7681" width="4.42578125" style="24" customWidth="1"/>
    <col min="7682" max="7682" width="14" style="24" customWidth="1"/>
    <col min="7683" max="7683" width="2.42578125" style="24" customWidth="1"/>
    <col min="7684" max="7684" width="8" style="24" customWidth="1"/>
    <col min="7685" max="7685" width="6.140625" style="24" customWidth="1"/>
    <col min="7686" max="7686" width="9.42578125" style="24" customWidth="1"/>
    <col min="7687" max="7687" width="36.42578125" style="24" customWidth="1"/>
    <col min="7688" max="7688" width="9.140625" style="24" customWidth="1"/>
    <col min="7689" max="7936" width="8.85546875" style="24"/>
    <col min="7937" max="7937" width="4.42578125" style="24" customWidth="1"/>
    <col min="7938" max="7938" width="14" style="24" customWidth="1"/>
    <col min="7939" max="7939" width="2.42578125" style="24" customWidth="1"/>
    <col min="7940" max="7940" width="8" style="24" customWidth="1"/>
    <col min="7941" max="7941" width="6.140625" style="24" customWidth="1"/>
    <col min="7942" max="7942" width="9.42578125" style="24" customWidth="1"/>
    <col min="7943" max="7943" width="36.42578125" style="24" customWidth="1"/>
    <col min="7944" max="7944" width="9.140625" style="24" customWidth="1"/>
    <col min="7945" max="8192" width="8.85546875" style="24"/>
    <col min="8193" max="8193" width="4.42578125" style="24" customWidth="1"/>
    <col min="8194" max="8194" width="14" style="24" customWidth="1"/>
    <col min="8195" max="8195" width="2.42578125" style="24" customWidth="1"/>
    <col min="8196" max="8196" width="8" style="24" customWidth="1"/>
    <col min="8197" max="8197" width="6.140625" style="24" customWidth="1"/>
    <col min="8198" max="8198" width="9.42578125" style="24" customWidth="1"/>
    <col min="8199" max="8199" width="36.42578125" style="24" customWidth="1"/>
    <col min="8200" max="8200" width="9.140625" style="24" customWidth="1"/>
    <col min="8201" max="8448" width="8.85546875" style="24"/>
    <col min="8449" max="8449" width="4.42578125" style="24" customWidth="1"/>
    <col min="8450" max="8450" width="14" style="24" customWidth="1"/>
    <col min="8451" max="8451" width="2.42578125" style="24" customWidth="1"/>
    <col min="8452" max="8452" width="8" style="24" customWidth="1"/>
    <col min="8453" max="8453" width="6.140625" style="24" customWidth="1"/>
    <col min="8454" max="8454" width="9.42578125" style="24" customWidth="1"/>
    <col min="8455" max="8455" width="36.42578125" style="24" customWidth="1"/>
    <col min="8456" max="8456" width="9.140625" style="24" customWidth="1"/>
    <col min="8457" max="8704" width="8.85546875" style="24"/>
    <col min="8705" max="8705" width="4.42578125" style="24" customWidth="1"/>
    <col min="8706" max="8706" width="14" style="24" customWidth="1"/>
    <col min="8707" max="8707" width="2.42578125" style="24" customWidth="1"/>
    <col min="8708" max="8708" width="8" style="24" customWidth="1"/>
    <col min="8709" max="8709" width="6.140625" style="24" customWidth="1"/>
    <col min="8710" max="8710" width="9.42578125" style="24" customWidth="1"/>
    <col min="8711" max="8711" width="36.42578125" style="24" customWidth="1"/>
    <col min="8712" max="8712" width="9.140625" style="24" customWidth="1"/>
    <col min="8713" max="8960" width="8.85546875" style="24"/>
    <col min="8961" max="8961" width="4.42578125" style="24" customWidth="1"/>
    <col min="8962" max="8962" width="14" style="24" customWidth="1"/>
    <col min="8963" max="8963" width="2.42578125" style="24" customWidth="1"/>
    <col min="8964" max="8964" width="8" style="24" customWidth="1"/>
    <col min="8965" max="8965" width="6.140625" style="24" customWidth="1"/>
    <col min="8966" max="8966" width="9.42578125" style="24" customWidth="1"/>
    <col min="8967" max="8967" width="36.42578125" style="24" customWidth="1"/>
    <col min="8968" max="8968" width="9.140625" style="24" customWidth="1"/>
    <col min="8969" max="9216" width="8.85546875" style="24"/>
    <col min="9217" max="9217" width="4.42578125" style="24" customWidth="1"/>
    <col min="9218" max="9218" width="14" style="24" customWidth="1"/>
    <col min="9219" max="9219" width="2.42578125" style="24" customWidth="1"/>
    <col min="9220" max="9220" width="8" style="24" customWidth="1"/>
    <col min="9221" max="9221" width="6.140625" style="24" customWidth="1"/>
    <col min="9222" max="9222" width="9.42578125" style="24" customWidth="1"/>
    <col min="9223" max="9223" width="36.42578125" style="24" customWidth="1"/>
    <col min="9224" max="9224" width="9.140625" style="24" customWidth="1"/>
    <col min="9225" max="9472" width="8.85546875" style="24"/>
    <col min="9473" max="9473" width="4.42578125" style="24" customWidth="1"/>
    <col min="9474" max="9474" width="14" style="24" customWidth="1"/>
    <col min="9475" max="9475" width="2.42578125" style="24" customWidth="1"/>
    <col min="9476" max="9476" width="8" style="24" customWidth="1"/>
    <col min="9477" max="9477" width="6.140625" style="24" customWidth="1"/>
    <col min="9478" max="9478" width="9.42578125" style="24" customWidth="1"/>
    <col min="9479" max="9479" width="36.42578125" style="24" customWidth="1"/>
    <col min="9480" max="9480" width="9.140625" style="24" customWidth="1"/>
    <col min="9481" max="9728" width="8.85546875" style="24"/>
    <col min="9729" max="9729" width="4.42578125" style="24" customWidth="1"/>
    <col min="9730" max="9730" width="14" style="24" customWidth="1"/>
    <col min="9731" max="9731" width="2.42578125" style="24" customWidth="1"/>
    <col min="9732" max="9732" width="8" style="24" customWidth="1"/>
    <col min="9733" max="9733" width="6.140625" style="24" customWidth="1"/>
    <col min="9734" max="9734" width="9.42578125" style="24" customWidth="1"/>
    <col min="9735" max="9735" width="36.42578125" style="24" customWidth="1"/>
    <col min="9736" max="9736" width="9.140625" style="24" customWidth="1"/>
    <col min="9737" max="9984" width="8.85546875" style="24"/>
    <col min="9985" max="9985" width="4.42578125" style="24" customWidth="1"/>
    <col min="9986" max="9986" width="14" style="24" customWidth="1"/>
    <col min="9987" max="9987" width="2.42578125" style="24" customWidth="1"/>
    <col min="9988" max="9988" width="8" style="24" customWidth="1"/>
    <col min="9989" max="9989" width="6.140625" style="24" customWidth="1"/>
    <col min="9990" max="9990" width="9.42578125" style="24" customWidth="1"/>
    <col min="9991" max="9991" width="36.42578125" style="24" customWidth="1"/>
    <col min="9992" max="9992" width="9.140625" style="24" customWidth="1"/>
    <col min="9993" max="10240" width="8.85546875" style="24"/>
    <col min="10241" max="10241" width="4.42578125" style="24" customWidth="1"/>
    <col min="10242" max="10242" width="14" style="24" customWidth="1"/>
    <col min="10243" max="10243" width="2.42578125" style="24" customWidth="1"/>
    <col min="10244" max="10244" width="8" style="24" customWidth="1"/>
    <col min="10245" max="10245" width="6.140625" style="24" customWidth="1"/>
    <col min="10246" max="10246" width="9.42578125" style="24" customWidth="1"/>
    <col min="10247" max="10247" width="36.42578125" style="24" customWidth="1"/>
    <col min="10248" max="10248" width="9.140625" style="24" customWidth="1"/>
    <col min="10249" max="10496" width="8.85546875" style="24"/>
    <col min="10497" max="10497" width="4.42578125" style="24" customWidth="1"/>
    <col min="10498" max="10498" width="14" style="24" customWidth="1"/>
    <col min="10499" max="10499" width="2.42578125" style="24" customWidth="1"/>
    <col min="10500" max="10500" width="8" style="24" customWidth="1"/>
    <col min="10501" max="10501" width="6.140625" style="24" customWidth="1"/>
    <col min="10502" max="10502" width="9.42578125" style="24" customWidth="1"/>
    <col min="10503" max="10503" width="36.42578125" style="24" customWidth="1"/>
    <col min="10504" max="10504" width="9.140625" style="24" customWidth="1"/>
    <col min="10505" max="10752" width="8.85546875" style="24"/>
    <col min="10753" max="10753" width="4.42578125" style="24" customWidth="1"/>
    <col min="10754" max="10754" width="14" style="24" customWidth="1"/>
    <col min="10755" max="10755" width="2.42578125" style="24" customWidth="1"/>
    <col min="10756" max="10756" width="8" style="24" customWidth="1"/>
    <col min="10757" max="10757" width="6.140625" style="24" customWidth="1"/>
    <col min="10758" max="10758" width="9.42578125" style="24" customWidth="1"/>
    <col min="10759" max="10759" width="36.42578125" style="24" customWidth="1"/>
    <col min="10760" max="10760" width="9.140625" style="24" customWidth="1"/>
    <col min="10761" max="11008" width="8.85546875" style="24"/>
    <col min="11009" max="11009" width="4.42578125" style="24" customWidth="1"/>
    <col min="11010" max="11010" width="14" style="24" customWidth="1"/>
    <col min="11011" max="11011" width="2.42578125" style="24" customWidth="1"/>
    <col min="11012" max="11012" width="8" style="24" customWidth="1"/>
    <col min="11013" max="11013" width="6.140625" style="24" customWidth="1"/>
    <col min="11014" max="11014" width="9.42578125" style="24" customWidth="1"/>
    <col min="11015" max="11015" width="36.42578125" style="24" customWidth="1"/>
    <col min="11016" max="11016" width="9.140625" style="24" customWidth="1"/>
    <col min="11017" max="11264" width="8.85546875" style="24"/>
    <col min="11265" max="11265" width="4.42578125" style="24" customWidth="1"/>
    <col min="11266" max="11266" width="14" style="24" customWidth="1"/>
    <col min="11267" max="11267" width="2.42578125" style="24" customWidth="1"/>
    <col min="11268" max="11268" width="8" style="24" customWidth="1"/>
    <col min="11269" max="11269" width="6.140625" style="24" customWidth="1"/>
    <col min="11270" max="11270" width="9.42578125" style="24" customWidth="1"/>
    <col min="11271" max="11271" width="36.42578125" style="24" customWidth="1"/>
    <col min="11272" max="11272" width="9.140625" style="24" customWidth="1"/>
    <col min="11273" max="11520" width="8.85546875" style="24"/>
    <col min="11521" max="11521" width="4.42578125" style="24" customWidth="1"/>
    <col min="11522" max="11522" width="14" style="24" customWidth="1"/>
    <col min="11523" max="11523" width="2.42578125" style="24" customWidth="1"/>
    <col min="11524" max="11524" width="8" style="24" customWidth="1"/>
    <col min="11525" max="11525" width="6.140625" style="24" customWidth="1"/>
    <col min="11526" max="11526" width="9.42578125" style="24" customWidth="1"/>
    <col min="11527" max="11527" width="36.42578125" style="24" customWidth="1"/>
    <col min="11528" max="11528" width="9.140625" style="24" customWidth="1"/>
    <col min="11529" max="11776" width="8.85546875" style="24"/>
    <col min="11777" max="11777" width="4.42578125" style="24" customWidth="1"/>
    <col min="11778" max="11778" width="14" style="24" customWidth="1"/>
    <col min="11779" max="11779" width="2.42578125" style="24" customWidth="1"/>
    <col min="11780" max="11780" width="8" style="24" customWidth="1"/>
    <col min="11781" max="11781" width="6.140625" style="24" customWidth="1"/>
    <col min="11782" max="11782" width="9.42578125" style="24" customWidth="1"/>
    <col min="11783" max="11783" width="36.42578125" style="24" customWidth="1"/>
    <col min="11784" max="11784" width="9.140625" style="24" customWidth="1"/>
    <col min="11785" max="12032" width="8.85546875" style="24"/>
    <col min="12033" max="12033" width="4.42578125" style="24" customWidth="1"/>
    <col min="12034" max="12034" width="14" style="24" customWidth="1"/>
    <col min="12035" max="12035" width="2.42578125" style="24" customWidth="1"/>
    <col min="12036" max="12036" width="8" style="24" customWidth="1"/>
    <col min="12037" max="12037" width="6.140625" style="24" customWidth="1"/>
    <col min="12038" max="12038" width="9.42578125" style="24" customWidth="1"/>
    <col min="12039" max="12039" width="36.42578125" style="24" customWidth="1"/>
    <col min="12040" max="12040" width="9.140625" style="24" customWidth="1"/>
    <col min="12041" max="12288" width="8.85546875" style="24"/>
    <col min="12289" max="12289" width="4.42578125" style="24" customWidth="1"/>
    <col min="12290" max="12290" width="14" style="24" customWidth="1"/>
    <col min="12291" max="12291" width="2.42578125" style="24" customWidth="1"/>
    <col min="12292" max="12292" width="8" style="24" customWidth="1"/>
    <col min="12293" max="12293" width="6.140625" style="24" customWidth="1"/>
    <col min="12294" max="12294" width="9.42578125" style="24" customWidth="1"/>
    <col min="12295" max="12295" width="36.42578125" style="24" customWidth="1"/>
    <col min="12296" max="12296" width="9.140625" style="24" customWidth="1"/>
    <col min="12297" max="12544" width="8.85546875" style="24"/>
    <col min="12545" max="12545" width="4.42578125" style="24" customWidth="1"/>
    <col min="12546" max="12546" width="14" style="24" customWidth="1"/>
    <col min="12547" max="12547" width="2.42578125" style="24" customWidth="1"/>
    <col min="12548" max="12548" width="8" style="24" customWidth="1"/>
    <col min="12549" max="12549" width="6.140625" style="24" customWidth="1"/>
    <col min="12550" max="12550" width="9.42578125" style="24" customWidth="1"/>
    <col min="12551" max="12551" width="36.42578125" style="24" customWidth="1"/>
    <col min="12552" max="12552" width="9.140625" style="24" customWidth="1"/>
    <col min="12553" max="12800" width="8.85546875" style="24"/>
    <col min="12801" max="12801" width="4.42578125" style="24" customWidth="1"/>
    <col min="12802" max="12802" width="14" style="24" customWidth="1"/>
    <col min="12803" max="12803" width="2.42578125" style="24" customWidth="1"/>
    <col min="12804" max="12804" width="8" style="24" customWidth="1"/>
    <col min="12805" max="12805" width="6.140625" style="24" customWidth="1"/>
    <col min="12806" max="12806" width="9.42578125" style="24" customWidth="1"/>
    <col min="12807" max="12807" width="36.42578125" style="24" customWidth="1"/>
    <col min="12808" max="12808" width="9.140625" style="24" customWidth="1"/>
    <col min="12809" max="13056" width="8.85546875" style="24"/>
    <col min="13057" max="13057" width="4.42578125" style="24" customWidth="1"/>
    <col min="13058" max="13058" width="14" style="24" customWidth="1"/>
    <col min="13059" max="13059" width="2.42578125" style="24" customWidth="1"/>
    <col min="13060" max="13060" width="8" style="24" customWidth="1"/>
    <col min="13061" max="13061" width="6.140625" style="24" customWidth="1"/>
    <col min="13062" max="13062" width="9.42578125" style="24" customWidth="1"/>
    <col min="13063" max="13063" width="36.42578125" style="24" customWidth="1"/>
    <col min="13064" max="13064" width="9.140625" style="24" customWidth="1"/>
    <col min="13065" max="13312" width="8.85546875" style="24"/>
    <col min="13313" max="13313" width="4.42578125" style="24" customWidth="1"/>
    <col min="13314" max="13314" width="14" style="24" customWidth="1"/>
    <col min="13315" max="13315" width="2.42578125" style="24" customWidth="1"/>
    <col min="13316" max="13316" width="8" style="24" customWidth="1"/>
    <col min="13317" max="13317" width="6.140625" style="24" customWidth="1"/>
    <col min="13318" max="13318" width="9.42578125" style="24" customWidth="1"/>
    <col min="13319" max="13319" width="36.42578125" style="24" customWidth="1"/>
    <col min="13320" max="13320" width="9.140625" style="24" customWidth="1"/>
    <col min="13321" max="13568" width="8.85546875" style="24"/>
    <col min="13569" max="13569" width="4.42578125" style="24" customWidth="1"/>
    <col min="13570" max="13570" width="14" style="24" customWidth="1"/>
    <col min="13571" max="13571" width="2.42578125" style="24" customWidth="1"/>
    <col min="13572" max="13572" width="8" style="24" customWidth="1"/>
    <col min="13573" max="13573" width="6.140625" style="24" customWidth="1"/>
    <col min="13574" max="13574" width="9.42578125" style="24" customWidth="1"/>
    <col min="13575" max="13575" width="36.42578125" style="24" customWidth="1"/>
    <col min="13576" max="13576" width="9.140625" style="24" customWidth="1"/>
    <col min="13577" max="13824" width="8.85546875" style="24"/>
    <col min="13825" max="13825" width="4.42578125" style="24" customWidth="1"/>
    <col min="13826" max="13826" width="14" style="24" customWidth="1"/>
    <col min="13827" max="13827" width="2.42578125" style="24" customWidth="1"/>
    <col min="13828" max="13828" width="8" style="24" customWidth="1"/>
    <col min="13829" max="13829" width="6.140625" style="24" customWidth="1"/>
    <col min="13830" max="13830" width="9.42578125" style="24" customWidth="1"/>
    <col min="13831" max="13831" width="36.42578125" style="24" customWidth="1"/>
    <col min="13832" max="13832" width="9.140625" style="24" customWidth="1"/>
    <col min="13833" max="14080" width="8.85546875" style="24"/>
    <col min="14081" max="14081" width="4.42578125" style="24" customWidth="1"/>
    <col min="14082" max="14082" width="14" style="24" customWidth="1"/>
    <col min="14083" max="14083" width="2.42578125" style="24" customWidth="1"/>
    <col min="14084" max="14084" width="8" style="24" customWidth="1"/>
    <col min="14085" max="14085" width="6.140625" style="24" customWidth="1"/>
    <col min="14086" max="14086" width="9.42578125" style="24" customWidth="1"/>
    <col min="14087" max="14087" width="36.42578125" style="24" customWidth="1"/>
    <col min="14088" max="14088" width="9.140625" style="24" customWidth="1"/>
    <col min="14089" max="14336" width="8.85546875" style="24"/>
    <col min="14337" max="14337" width="4.42578125" style="24" customWidth="1"/>
    <col min="14338" max="14338" width="14" style="24" customWidth="1"/>
    <col min="14339" max="14339" width="2.42578125" style="24" customWidth="1"/>
    <col min="14340" max="14340" width="8" style="24" customWidth="1"/>
    <col min="14341" max="14341" width="6.140625" style="24" customWidth="1"/>
    <col min="14342" max="14342" width="9.42578125" style="24" customWidth="1"/>
    <col min="14343" max="14343" width="36.42578125" style="24" customWidth="1"/>
    <col min="14344" max="14344" width="9.140625" style="24" customWidth="1"/>
    <col min="14345" max="14592" width="8.85546875" style="24"/>
    <col min="14593" max="14593" width="4.42578125" style="24" customWidth="1"/>
    <col min="14594" max="14594" width="14" style="24" customWidth="1"/>
    <col min="14595" max="14595" width="2.42578125" style="24" customWidth="1"/>
    <col min="14596" max="14596" width="8" style="24" customWidth="1"/>
    <col min="14597" max="14597" width="6.140625" style="24" customWidth="1"/>
    <col min="14598" max="14598" width="9.42578125" style="24" customWidth="1"/>
    <col min="14599" max="14599" width="36.42578125" style="24" customWidth="1"/>
    <col min="14600" max="14600" width="9.140625" style="24" customWidth="1"/>
    <col min="14601" max="14848" width="8.85546875" style="24"/>
    <col min="14849" max="14849" width="4.42578125" style="24" customWidth="1"/>
    <col min="14850" max="14850" width="14" style="24" customWidth="1"/>
    <col min="14851" max="14851" width="2.42578125" style="24" customWidth="1"/>
    <col min="14852" max="14852" width="8" style="24" customWidth="1"/>
    <col min="14853" max="14853" width="6.140625" style="24" customWidth="1"/>
    <col min="14854" max="14854" width="9.42578125" style="24" customWidth="1"/>
    <col min="14855" max="14855" width="36.42578125" style="24" customWidth="1"/>
    <col min="14856" max="14856" width="9.140625" style="24" customWidth="1"/>
    <col min="14857" max="15104" width="8.85546875" style="24"/>
    <col min="15105" max="15105" width="4.42578125" style="24" customWidth="1"/>
    <col min="15106" max="15106" width="14" style="24" customWidth="1"/>
    <col min="15107" max="15107" width="2.42578125" style="24" customWidth="1"/>
    <col min="15108" max="15108" width="8" style="24" customWidth="1"/>
    <col min="15109" max="15109" width="6.140625" style="24" customWidth="1"/>
    <col min="15110" max="15110" width="9.42578125" style="24" customWidth="1"/>
    <col min="15111" max="15111" width="36.42578125" style="24" customWidth="1"/>
    <col min="15112" max="15112" width="9.140625" style="24" customWidth="1"/>
    <col min="15113" max="15360" width="8.85546875" style="24"/>
    <col min="15361" max="15361" width="4.42578125" style="24" customWidth="1"/>
    <col min="15362" max="15362" width="14" style="24" customWidth="1"/>
    <col min="15363" max="15363" width="2.42578125" style="24" customWidth="1"/>
    <col min="15364" max="15364" width="8" style="24" customWidth="1"/>
    <col min="15365" max="15365" width="6.140625" style="24" customWidth="1"/>
    <col min="15366" max="15366" width="9.42578125" style="24" customWidth="1"/>
    <col min="15367" max="15367" width="36.42578125" style="24" customWidth="1"/>
    <col min="15368" max="15368" width="9.140625" style="24" customWidth="1"/>
    <col min="15369" max="15616" width="8.85546875" style="24"/>
    <col min="15617" max="15617" width="4.42578125" style="24" customWidth="1"/>
    <col min="15618" max="15618" width="14" style="24" customWidth="1"/>
    <col min="15619" max="15619" width="2.42578125" style="24" customWidth="1"/>
    <col min="15620" max="15620" width="8" style="24" customWidth="1"/>
    <col min="15621" max="15621" width="6.140625" style="24" customWidth="1"/>
    <col min="15622" max="15622" width="9.42578125" style="24" customWidth="1"/>
    <col min="15623" max="15623" width="36.42578125" style="24" customWidth="1"/>
    <col min="15624" max="15624" width="9.140625" style="24" customWidth="1"/>
    <col min="15625" max="15872" width="8.85546875" style="24"/>
    <col min="15873" max="15873" width="4.42578125" style="24" customWidth="1"/>
    <col min="15874" max="15874" width="14" style="24" customWidth="1"/>
    <col min="15875" max="15875" width="2.42578125" style="24" customWidth="1"/>
    <col min="15876" max="15876" width="8" style="24" customWidth="1"/>
    <col min="15877" max="15877" width="6.140625" style="24" customWidth="1"/>
    <col min="15878" max="15878" width="9.42578125" style="24" customWidth="1"/>
    <col min="15879" max="15879" width="36.42578125" style="24" customWidth="1"/>
    <col min="15880" max="15880" width="9.140625" style="24" customWidth="1"/>
    <col min="15881" max="16128" width="8.85546875" style="24"/>
    <col min="16129" max="16129" width="4.42578125" style="24" customWidth="1"/>
    <col min="16130" max="16130" width="14" style="24" customWidth="1"/>
    <col min="16131" max="16131" width="2.42578125" style="24" customWidth="1"/>
    <col min="16132" max="16132" width="8" style="24" customWidth="1"/>
    <col min="16133" max="16133" width="6.140625" style="24" customWidth="1"/>
    <col min="16134" max="16134" width="9.42578125" style="24" customWidth="1"/>
    <col min="16135" max="16135" width="36.42578125" style="24" customWidth="1"/>
    <col min="16136" max="16136" width="9.140625" style="24" customWidth="1"/>
    <col min="16137" max="16384" width="8.85546875" style="24"/>
  </cols>
  <sheetData>
    <row r="3" spans="1:7" ht="30.75">
      <c r="A3" s="18"/>
      <c r="B3" s="19"/>
      <c r="C3" s="20"/>
      <c r="D3" s="21"/>
      <c r="E3" s="22"/>
      <c r="F3" s="22"/>
      <c r="G3" s="23"/>
    </row>
    <row r="4" spans="1:7" ht="15">
      <c r="A4" s="18"/>
      <c r="B4" s="25"/>
      <c r="C4" s="20"/>
      <c r="D4" s="21"/>
      <c r="E4" s="22"/>
      <c r="F4" s="22"/>
      <c r="G4" s="23"/>
    </row>
    <row r="5" spans="1:7" ht="26.25">
      <c r="A5" s="18"/>
      <c r="B5" s="26"/>
      <c r="C5" s="20"/>
      <c r="D5" s="21"/>
      <c r="E5" s="22"/>
      <c r="F5" s="22"/>
      <c r="G5" s="23"/>
    </row>
    <row r="6" spans="1:7" ht="26.25">
      <c r="A6" s="18"/>
      <c r="B6" s="26"/>
      <c r="C6" s="20"/>
      <c r="D6" s="21"/>
      <c r="E6" s="22"/>
      <c r="F6" s="22"/>
      <c r="G6" s="23"/>
    </row>
    <row r="7" spans="1:7" ht="26.25">
      <c r="A7" s="18"/>
      <c r="B7" s="26"/>
      <c r="C7" s="20"/>
      <c r="D7" s="21"/>
      <c r="E7" s="22"/>
      <c r="F7" s="22"/>
      <c r="G7" s="23"/>
    </row>
    <row r="8" spans="1:7" ht="26.25">
      <c r="A8" s="18"/>
      <c r="B8" s="26"/>
      <c r="C8" s="20"/>
      <c r="D8" s="21"/>
      <c r="E8" s="22"/>
      <c r="F8" s="22"/>
      <c r="G8" s="23"/>
    </row>
    <row r="9" spans="1:7" ht="25.5">
      <c r="A9" s="18"/>
      <c r="B9" s="27" t="s">
        <v>88</v>
      </c>
      <c r="C9" s="20"/>
      <c r="D9" s="20"/>
      <c r="E9" s="20"/>
      <c r="F9" s="28"/>
      <c r="G9" s="20"/>
    </row>
    <row r="10" spans="1:7" ht="15">
      <c r="A10" s="18"/>
      <c r="B10" s="66" t="s">
        <v>89</v>
      </c>
      <c r="C10" s="1659" t="s">
        <v>174</v>
      </c>
      <c r="D10" s="1659"/>
      <c r="E10" s="1659"/>
      <c r="F10" s="1659"/>
      <c r="G10" s="1659"/>
    </row>
    <row r="11" spans="1:7" ht="15" customHeight="1">
      <c r="A11" s="18"/>
      <c r="B11" s="20"/>
      <c r="C11" s="1659"/>
      <c r="D11" s="1659"/>
      <c r="E11" s="1659"/>
      <c r="F11" s="1659"/>
      <c r="G11" s="1659"/>
    </row>
    <row r="12" spans="1:7" ht="15">
      <c r="A12" s="18"/>
      <c r="B12" s="20"/>
      <c r="C12" s="1642"/>
      <c r="D12" s="1660"/>
      <c r="E12" s="1660"/>
      <c r="F12" s="1660"/>
      <c r="G12" s="1660"/>
    </row>
    <row r="13" spans="1:7" ht="14.25">
      <c r="A13" s="18"/>
      <c r="B13" s="29"/>
      <c r="C13" s="31"/>
      <c r="D13" s="31"/>
      <c r="E13" s="31"/>
      <c r="F13" s="32"/>
      <c r="G13" s="31"/>
    </row>
    <row r="14" spans="1:7" ht="15">
      <c r="A14" s="18"/>
      <c r="B14" s="66" t="s">
        <v>90</v>
      </c>
      <c r="C14" s="1661" t="s">
        <v>175</v>
      </c>
      <c r="D14" s="1662"/>
      <c r="E14" s="1662"/>
      <c r="F14" s="1662"/>
      <c r="G14" s="1662"/>
    </row>
    <row r="15" spans="1:7" ht="15">
      <c r="A15" s="18"/>
      <c r="B15" s="29"/>
      <c r="C15" s="1663" t="s">
        <v>176</v>
      </c>
      <c r="D15" s="1654"/>
      <c r="E15" s="1654"/>
      <c r="F15" s="1654"/>
      <c r="G15" s="1654"/>
    </row>
    <row r="16" spans="1:7" ht="15">
      <c r="A16" s="18"/>
      <c r="B16" s="29"/>
      <c r="C16" s="1663" t="s">
        <v>177</v>
      </c>
      <c r="D16" s="1654"/>
      <c r="E16" s="1654"/>
      <c r="F16" s="1654"/>
      <c r="G16" s="1654"/>
    </row>
    <row r="17" spans="1:7" ht="15">
      <c r="A17" s="18"/>
      <c r="B17" s="29"/>
      <c r="C17" s="33"/>
      <c r="D17" s="30"/>
      <c r="E17" s="30"/>
      <c r="F17" s="30"/>
      <c r="G17" s="30"/>
    </row>
    <row r="18" spans="1:7" ht="15">
      <c r="A18" s="18"/>
      <c r="B18" s="66" t="s">
        <v>91</v>
      </c>
      <c r="C18" s="1663" t="s">
        <v>238</v>
      </c>
      <c r="D18" s="1654"/>
      <c r="E18" s="1654"/>
      <c r="F18" s="1654"/>
      <c r="G18" s="1654"/>
    </row>
    <row r="19" spans="1:7" ht="14.25">
      <c r="A19" s="18"/>
      <c r="B19" s="29"/>
      <c r="C19" s="1654"/>
      <c r="D19" s="1654"/>
      <c r="E19" s="1654"/>
      <c r="F19" s="1654"/>
      <c r="G19" s="1654"/>
    </row>
    <row r="20" spans="1:7">
      <c r="A20" s="18"/>
      <c r="B20" s="20"/>
      <c r="C20" s="1655"/>
      <c r="D20" s="1655"/>
      <c r="E20" s="1655"/>
      <c r="F20" s="1655"/>
      <c r="G20" s="1655"/>
    </row>
    <row r="21" spans="1:7">
      <c r="A21" s="18"/>
      <c r="B21" s="20"/>
      <c r="C21" s="157"/>
      <c r="D21" s="157"/>
      <c r="E21" s="157"/>
      <c r="F21" s="157"/>
      <c r="G21" s="157"/>
    </row>
    <row r="22" spans="1:7">
      <c r="A22" s="18"/>
      <c r="B22" s="20"/>
      <c r="C22" s="157"/>
      <c r="D22" s="157"/>
      <c r="E22" s="157"/>
      <c r="F22" s="157"/>
      <c r="G22" s="157"/>
    </row>
    <row r="23" spans="1:7">
      <c r="A23" s="18"/>
      <c r="B23" s="20"/>
      <c r="C23" s="157"/>
      <c r="D23" s="157"/>
      <c r="E23" s="157"/>
      <c r="F23" s="157"/>
      <c r="G23" s="157"/>
    </row>
    <row r="24" spans="1:7">
      <c r="A24" s="18"/>
      <c r="B24" s="20"/>
      <c r="C24" s="157"/>
      <c r="D24" s="157"/>
      <c r="E24" s="157"/>
      <c r="F24" s="157"/>
      <c r="G24" s="157"/>
    </row>
    <row r="25" spans="1:7">
      <c r="A25" s="18"/>
      <c r="B25" s="20"/>
      <c r="C25" s="157"/>
      <c r="D25" s="157"/>
      <c r="E25" s="157"/>
      <c r="F25" s="157"/>
      <c r="G25" s="157"/>
    </row>
    <row r="26" spans="1:7">
      <c r="A26" s="18"/>
      <c r="B26" s="20"/>
      <c r="C26" s="157"/>
      <c r="D26" s="157"/>
      <c r="E26" s="157"/>
      <c r="F26" s="157"/>
      <c r="G26" s="157"/>
    </row>
    <row r="27" spans="1:7">
      <c r="A27" s="18"/>
      <c r="B27" s="20"/>
      <c r="C27" s="157"/>
      <c r="D27" s="157"/>
      <c r="E27" s="157"/>
      <c r="F27" s="157"/>
      <c r="G27" s="157"/>
    </row>
    <row r="28" spans="1:7">
      <c r="A28" s="18"/>
      <c r="B28" s="20"/>
      <c r="C28" s="157"/>
      <c r="D28" s="157"/>
      <c r="E28" s="157"/>
      <c r="F28" s="157"/>
      <c r="G28" s="157"/>
    </row>
    <row r="29" spans="1:7">
      <c r="A29" s="18"/>
      <c r="B29" s="20"/>
      <c r="C29" s="20"/>
      <c r="D29" s="20"/>
      <c r="E29" s="20"/>
      <c r="F29" s="28"/>
      <c r="G29" s="20"/>
    </row>
    <row r="30" spans="1:7">
      <c r="A30" s="18"/>
      <c r="B30" s="20"/>
      <c r="C30" s="20"/>
      <c r="D30" s="20"/>
      <c r="E30" s="20"/>
      <c r="F30" s="28"/>
      <c r="G30" s="20"/>
    </row>
    <row r="31" spans="1:7">
      <c r="A31" s="18"/>
      <c r="B31" s="20"/>
      <c r="C31" s="20"/>
      <c r="D31" s="20"/>
      <c r="E31" s="20"/>
      <c r="F31" s="28"/>
      <c r="G31" s="20"/>
    </row>
    <row r="32" spans="1:7">
      <c r="A32" s="18"/>
      <c r="B32" s="20"/>
      <c r="C32" s="20"/>
      <c r="D32" s="20"/>
      <c r="E32" s="20"/>
      <c r="F32" s="28"/>
      <c r="G32" s="20"/>
    </row>
    <row r="33" spans="1:8">
      <c r="A33" s="18"/>
      <c r="B33" s="20"/>
      <c r="C33" s="20"/>
      <c r="D33" s="20"/>
      <c r="E33" s="20"/>
      <c r="F33" s="28"/>
      <c r="G33" s="20"/>
    </row>
    <row r="34" spans="1:8" ht="26.25">
      <c r="A34" s="1656" t="s">
        <v>251</v>
      </c>
      <c r="B34" s="1657"/>
      <c r="C34" s="1657"/>
      <c r="D34" s="1657"/>
      <c r="E34" s="1657"/>
      <c r="F34" s="1657"/>
      <c r="G34" s="1657"/>
    </row>
    <row r="35" spans="1:8" ht="22.5">
      <c r="A35" s="34"/>
      <c r="B35" s="35"/>
      <c r="C35" s="35"/>
      <c r="D35" s="35"/>
      <c r="E35" s="35"/>
      <c r="F35" s="36"/>
      <c r="G35" s="35"/>
    </row>
    <row r="36" spans="1:8" ht="18.75">
      <c r="A36" s="1658"/>
      <c r="B36" s="1658"/>
      <c r="C36" s="1658"/>
      <c r="D36" s="1658"/>
      <c r="E36" s="1658"/>
      <c r="F36" s="1658"/>
      <c r="G36" s="1658"/>
      <c r="H36" s="1658"/>
    </row>
    <row r="37" spans="1:8" ht="18.75">
      <c r="A37" s="158"/>
      <c r="B37" s="158"/>
      <c r="C37" s="158"/>
      <c r="D37" s="158"/>
      <c r="E37" s="158"/>
      <c r="F37" s="158"/>
      <c r="G37" s="158"/>
      <c r="H37" s="158"/>
    </row>
    <row r="38" spans="1:8" ht="18.75">
      <c r="A38" s="158"/>
      <c r="B38" s="158"/>
      <c r="C38" s="158"/>
      <c r="D38" s="158"/>
      <c r="E38" s="158"/>
      <c r="F38" s="158"/>
      <c r="G38" s="158"/>
      <c r="H38" s="158"/>
    </row>
    <row r="39" spans="1:8" ht="18.75">
      <c r="A39" s="158"/>
      <c r="B39" s="158"/>
      <c r="C39" s="158"/>
      <c r="D39" s="158"/>
      <c r="E39" s="158"/>
      <c r="F39" s="158"/>
      <c r="G39" s="158"/>
      <c r="H39" s="158"/>
    </row>
    <row r="40" spans="1:8" ht="18.75">
      <c r="A40" s="158"/>
      <c r="B40" s="158"/>
      <c r="C40" s="158"/>
      <c r="D40" s="158"/>
      <c r="E40" s="158"/>
      <c r="F40" s="158"/>
      <c r="G40" s="158"/>
      <c r="H40" s="158"/>
    </row>
    <row r="41" spans="1:8" ht="18.75">
      <c r="A41" s="158"/>
      <c r="B41" s="158"/>
      <c r="C41" s="158"/>
      <c r="D41" s="158"/>
      <c r="E41" s="158"/>
      <c r="F41" s="158"/>
      <c r="G41" s="158"/>
      <c r="H41" s="158"/>
    </row>
    <row r="42" spans="1:8" ht="18.75">
      <c r="A42" s="158"/>
      <c r="B42" s="158"/>
      <c r="C42" s="158"/>
      <c r="D42" s="158"/>
      <c r="E42" s="158"/>
      <c r="F42" s="158"/>
      <c r="G42" s="158"/>
      <c r="H42" s="158"/>
    </row>
    <row r="43" spans="1:8" ht="18.75">
      <c r="A43" s="158"/>
      <c r="B43" s="158"/>
      <c r="C43" s="158"/>
      <c r="D43" s="158"/>
      <c r="E43" s="158"/>
      <c r="F43" s="158"/>
      <c r="G43" s="158"/>
      <c r="H43" s="158"/>
    </row>
    <row r="44" spans="1:8" ht="18.75">
      <c r="A44" s="158"/>
      <c r="B44" s="158"/>
      <c r="C44" s="158"/>
      <c r="D44" s="158"/>
      <c r="E44" s="158"/>
      <c r="F44" s="158"/>
      <c r="G44" s="158"/>
      <c r="H44" s="158"/>
    </row>
    <row r="45" spans="1:8" ht="18.75">
      <c r="A45" s="158"/>
      <c r="B45" s="158"/>
      <c r="C45" s="158"/>
      <c r="D45" s="158"/>
      <c r="E45" s="158"/>
      <c r="F45" s="158"/>
      <c r="G45" s="158"/>
      <c r="H45" s="158"/>
    </row>
    <row r="46" spans="1:8">
      <c r="A46" s="18"/>
      <c r="B46" s="20"/>
      <c r="C46" s="20"/>
      <c r="D46" s="20"/>
      <c r="E46" s="20"/>
      <c r="F46" s="28"/>
      <c r="G46" s="20"/>
    </row>
    <row r="47" spans="1:8">
      <c r="A47" s="18"/>
      <c r="B47" s="20"/>
      <c r="C47" s="20"/>
      <c r="D47" s="20"/>
      <c r="E47" s="20"/>
      <c r="F47" s="28"/>
      <c r="G47" s="20"/>
    </row>
    <row r="48" spans="1:8">
      <c r="A48" s="18"/>
      <c r="B48" s="20"/>
      <c r="C48" s="20"/>
      <c r="D48" s="20"/>
      <c r="E48" s="20"/>
      <c r="F48" s="28"/>
      <c r="G48" s="20"/>
    </row>
    <row r="49" spans="1:8">
      <c r="A49" s="18"/>
      <c r="B49" s="20"/>
      <c r="C49" s="20"/>
      <c r="D49" s="20"/>
      <c r="E49" s="20"/>
      <c r="F49" s="28"/>
      <c r="G49" s="20"/>
    </row>
    <row r="50" spans="1:8">
      <c r="A50" s="18"/>
      <c r="B50" s="37"/>
      <c r="C50" s="23"/>
      <c r="D50" s="38"/>
      <c r="E50" s="22"/>
      <c r="F50" s="22"/>
      <c r="G50" s="23"/>
    </row>
    <row r="51" spans="1:8">
      <c r="A51" s="18"/>
      <c r="B51" s="20"/>
      <c r="C51" s="20"/>
      <c r="D51" s="20"/>
      <c r="E51" s="20"/>
      <c r="F51" s="28"/>
      <c r="G51" s="20"/>
    </row>
    <row r="52" spans="1:8" ht="15.75">
      <c r="A52" s="18"/>
      <c r="B52" s="39"/>
      <c r="C52" s="39"/>
      <c r="D52" s="39"/>
      <c r="E52" s="39"/>
      <c r="F52" s="40"/>
      <c r="G52" s="39"/>
    </row>
    <row r="53" spans="1:8" ht="15.75">
      <c r="A53" s="18"/>
      <c r="B53" s="39"/>
      <c r="C53" s="39"/>
      <c r="D53" s="39"/>
      <c r="E53" s="39"/>
      <c r="F53" s="40"/>
      <c r="G53" s="39"/>
    </row>
    <row r="54" spans="1:8" ht="15.75">
      <c r="A54" s="18"/>
      <c r="B54" s="67"/>
      <c r="C54" s="39"/>
      <c r="D54" s="39"/>
      <c r="E54" s="39"/>
      <c r="F54" s="40"/>
      <c r="G54" s="69"/>
      <c r="H54" s="41"/>
    </row>
    <row r="55" spans="1:8" ht="15.75">
      <c r="A55" s="18"/>
      <c r="B55" s="68"/>
      <c r="C55" s="39"/>
      <c r="D55" s="39"/>
      <c r="E55" s="39"/>
      <c r="F55" s="40"/>
      <c r="G55" s="70"/>
      <c r="H55" s="41"/>
    </row>
    <row r="56" spans="1:8" ht="15.75">
      <c r="A56" s="18"/>
      <c r="B56" s="39"/>
      <c r="C56" s="39"/>
      <c r="D56" s="39"/>
      <c r="E56" s="39"/>
      <c r="F56" s="40"/>
      <c r="G56" s="39"/>
    </row>
    <row r="57" spans="1:8" ht="15.75">
      <c r="A57" s="18"/>
      <c r="B57" s="39"/>
      <c r="D57" s="39"/>
      <c r="E57" s="39"/>
      <c r="F57" s="40"/>
    </row>
    <row r="58" spans="1:8" ht="15.75">
      <c r="A58" s="18"/>
      <c r="B58" s="39"/>
      <c r="C58" s="39"/>
      <c r="D58" s="39"/>
      <c r="E58" s="39"/>
      <c r="F58" s="40"/>
      <c r="G58" s="39"/>
    </row>
    <row r="59" spans="1:8" ht="15.75">
      <c r="A59" s="18"/>
      <c r="B59" s="67"/>
      <c r="C59" s="39"/>
      <c r="D59" s="39"/>
      <c r="E59" s="39"/>
      <c r="F59" s="40"/>
      <c r="G59" s="39"/>
    </row>
    <row r="60" spans="1:8" ht="15.75">
      <c r="A60" s="18"/>
      <c r="B60" s="68"/>
      <c r="C60" s="20"/>
      <c r="D60" s="21"/>
      <c r="E60" s="22"/>
      <c r="F60" s="22"/>
      <c r="G60" s="23"/>
    </row>
  </sheetData>
  <sheetProtection algorithmName="SHA-512" hashValue="LF/OEWeKxaDD9g37v2O3Dtt/TAaGOexzho+NKGk/99W25bqEulKjJpmwSGgFHBxHCjx1ORSNx8yGBwErTh80hQ==" saltValue="v9uZ2wTYOsn34ZJuvuxUiA==" spinCount="100000" sheet="1" objects="1" scenarios="1"/>
  <mergeCells count="10">
    <mergeCell ref="C19:G19"/>
    <mergeCell ref="C20:G20"/>
    <mergeCell ref="A34:G34"/>
    <mergeCell ref="A36:H36"/>
    <mergeCell ref="C10:G11"/>
    <mergeCell ref="C12:G12"/>
    <mergeCell ref="C14:G14"/>
    <mergeCell ref="C15:G15"/>
    <mergeCell ref="C16:G16"/>
    <mergeCell ref="C18:G18"/>
  </mergeCells>
  <pageMargins left="0.7" right="0.7" top="0.75" bottom="0.75" header="0.3" footer="0.3"/>
  <pageSetup paperSize="9" scale="78"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I106"/>
  <sheetViews>
    <sheetView showZeros="0" view="pageBreakPreview" zoomScale="120" zoomScaleNormal="100" zoomScaleSheetLayoutView="120" workbookViewId="0">
      <selection activeCell="A47" sqref="A47"/>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2445</v>
      </c>
      <c r="B3" s="543" t="s">
        <v>2023</v>
      </c>
      <c r="C3" s="490"/>
      <c r="D3" s="490"/>
      <c r="E3" s="532"/>
      <c r="F3" s="357"/>
      <c r="G3" s="358"/>
    </row>
    <row r="4" spans="1:9" s="218" customFormat="1" ht="15.75">
      <c r="A4" s="213"/>
      <c r="B4" s="214"/>
      <c r="C4" s="215"/>
      <c r="D4" s="215"/>
      <c r="E4" s="533"/>
      <c r="F4" s="360"/>
      <c r="G4" s="189"/>
    </row>
    <row r="5" spans="1:9" s="231" customFormat="1" ht="12">
      <c r="A5" s="693"/>
      <c r="B5" s="288" t="s">
        <v>743</v>
      </c>
      <c r="C5" s="204"/>
      <c r="D5" s="204"/>
      <c r="E5" s="536"/>
      <c r="F5" s="363"/>
      <c r="G5" s="225"/>
    </row>
    <row r="6" spans="1:9" s="231" customFormat="1" ht="45">
      <c r="A6" s="219"/>
      <c r="B6" s="221" t="s">
        <v>2024</v>
      </c>
      <c r="C6" s="221"/>
      <c r="D6" s="221"/>
      <c r="E6" s="536"/>
      <c r="F6" s="363"/>
      <c r="G6" s="364"/>
    </row>
    <row r="7" spans="1:9" s="231" customFormat="1" ht="12">
      <c r="A7" s="219"/>
      <c r="B7" s="221" t="s">
        <v>1772</v>
      </c>
      <c r="C7" s="221"/>
      <c r="D7" s="221"/>
      <c r="E7" s="536"/>
      <c r="F7" s="363"/>
      <c r="G7" s="367"/>
    </row>
    <row r="8" spans="1:9" s="225" customFormat="1" ht="12">
      <c r="A8" s="286"/>
      <c r="B8" s="286" t="s">
        <v>2025</v>
      </c>
      <c r="C8" s="286"/>
      <c r="D8" s="286"/>
      <c r="E8" s="534"/>
      <c r="G8" s="369"/>
    </row>
    <row r="9" spans="1:9" s="272" customFormat="1" ht="11.25">
      <c r="A9" s="693"/>
      <c r="B9" s="288"/>
      <c r="C9" s="204"/>
      <c r="D9" s="204"/>
      <c r="E9" s="535"/>
      <c r="F9" s="368"/>
      <c r="G9" s="370"/>
    </row>
    <row r="10" spans="1:9" s="272" customFormat="1" ht="11.25" customHeight="1">
      <c r="A10" s="693"/>
      <c r="B10" s="314" t="s">
        <v>869</v>
      </c>
      <c r="C10" s="204"/>
      <c r="D10" s="204"/>
      <c r="E10" s="535"/>
      <c r="F10" s="368"/>
      <c r="G10" s="370"/>
    </row>
    <row r="11" spans="1:9" s="272" customFormat="1" ht="11.25" customHeight="1">
      <c r="A11" s="656"/>
      <c r="B11" s="314" t="s">
        <v>2026</v>
      </c>
      <c r="C11" s="400"/>
      <c r="D11" s="400"/>
      <c r="E11" s="535"/>
      <c r="F11" s="368"/>
      <c r="G11" s="370"/>
    </row>
    <row r="12" spans="1:9" ht="11.25" customHeight="1">
      <c r="A12" s="219" t="s">
        <v>826</v>
      </c>
      <c r="B12" s="221" t="s">
        <v>933</v>
      </c>
      <c r="C12" s="221"/>
      <c r="D12" s="221"/>
      <c r="E12" s="744"/>
      <c r="G12" s="241"/>
    </row>
    <row r="13" spans="1:9" ht="11.25" customHeight="1">
      <c r="A13" s="219" t="s">
        <v>826</v>
      </c>
      <c r="B13" s="221" t="s">
        <v>1578</v>
      </c>
      <c r="C13" s="221"/>
      <c r="D13" s="221"/>
      <c r="E13" s="744"/>
      <c r="G13" s="189"/>
    </row>
    <row r="14" spans="1:9" s="218" customFormat="1" ht="22.5">
      <c r="A14" s="219" t="s">
        <v>826</v>
      </c>
      <c r="B14" s="221" t="s">
        <v>1579</v>
      </c>
      <c r="C14" s="221"/>
      <c r="D14" s="221"/>
      <c r="E14" s="873"/>
      <c r="F14" s="867"/>
      <c r="G14" s="369"/>
    </row>
    <row r="15" spans="1:9">
      <c r="A15" s="219" t="s">
        <v>826</v>
      </c>
      <c r="B15" s="221" t="s">
        <v>1580</v>
      </c>
      <c r="C15" s="221"/>
      <c r="D15" s="221"/>
      <c r="G15" s="223"/>
    </row>
    <row r="16" spans="1:9" ht="22.5">
      <c r="A16" s="219" t="s">
        <v>826</v>
      </c>
      <c r="B16" s="221" t="s">
        <v>938</v>
      </c>
      <c r="C16" s="221"/>
      <c r="D16" s="221"/>
      <c r="G16" s="189"/>
    </row>
    <row r="17" spans="1:7">
      <c r="A17" s="219" t="s">
        <v>826</v>
      </c>
      <c r="B17" s="221" t="s">
        <v>1583</v>
      </c>
      <c r="C17" s="221"/>
      <c r="D17" s="221"/>
      <c r="G17" s="189"/>
    </row>
    <row r="18" spans="1:7">
      <c r="A18" s="219"/>
      <c r="B18" s="221"/>
      <c r="C18" s="221"/>
      <c r="D18" s="221"/>
      <c r="G18" s="369"/>
    </row>
    <row r="19" spans="1:7" ht="33.75">
      <c r="A19" s="219"/>
      <c r="B19" s="221" t="s">
        <v>2027</v>
      </c>
      <c r="C19" s="221"/>
      <c r="D19" s="221"/>
      <c r="G19" s="223"/>
    </row>
    <row r="20" spans="1:7" ht="33.75">
      <c r="A20" s="219"/>
      <c r="B20" s="221" t="s">
        <v>2028</v>
      </c>
      <c r="C20" s="221"/>
      <c r="D20" s="221"/>
      <c r="G20" s="223"/>
    </row>
    <row r="21" spans="1:7">
      <c r="A21" s="219"/>
      <c r="B21" s="314" t="s">
        <v>1998</v>
      </c>
      <c r="C21" s="221"/>
      <c r="D21" s="221"/>
      <c r="G21" s="223"/>
    </row>
    <row r="22" spans="1:7">
      <c r="A22" s="219"/>
      <c r="B22" s="221"/>
      <c r="C22" s="221"/>
      <c r="D22" s="221"/>
      <c r="G22" s="189"/>
    </row>
    <row r="23" spans="1:7" ht="25.5">
      <c r="A23" s="890">
        <f>COUNT($A$1:A22)+1</f>
        <v>1</v>
      </c>
      <c r="B23" s="247" t="s">
        <v>2029</v>
      </c>
      <c r="C23" s="298"/>
      <c r="D23" s="299"/>
      <c r="G23" s="370"/>
    </row>
    <row r="24" spans="1:7" ht="33.75">
      <c r="A24" s="219"/>
      <c r="B24" s="221" t="s">
        <v>2030</v>
      </c>
      <c r="C24" s="221"/>
      <c r="D24" s="221"/>
      <c r="G24" s="189"/>
    </row>
    <row r="25" spans="1:7">
      <c r="A25" s="219"/>
      <c r="B25" s="221" t="s">
        <v>2031</v>
      </c>
      <c r="C25" s="221"/>
      <c r="D25" s="221"/>
      <c r="G25" s="189"/>
    </row>
    <row r="26" spans="1:7">
      <c r="A26" s="219"/>
      <c r="B26" s="221" t="s">
        <v>2032</v>
      </c>
      <c r="C26" s="221"/>
      <c r="D26" s="221"/>
      <c r="G26" s="189"/>
    </row>
    <row r="27" spans="1:7">
      <c r="A27" s="219"/>
      <c r="B27" s="221" t="s">
        <v>2033</v>
      </c>
      <c r="C27" s="221"/>
      <c r="D27" s="221"/>
      <c r="G27" s="385"/>
    </row>
    <row r="28" spans="1:7" ht="56.25">
      <c r="A28" s="219"/>
      <c r="B28" s="221" t="s">
        <v>2034</v>
      </c>
      <c r="C28" s="221"/>
      <c r="D28" s="221"/>
      <c r="G28" s="369"/>
    </row>
    <row r="29" spans="1:7" ht="33.75">
      <c r="A29" s="219"/>
      <c r="B29" s="221" t="s">
        <v>2035</v>
      </c>
      <c r="C29" s="221"/>
      <c r="D29" s="221"/>
      <c r="G29" s="223"/>
    </row>
    <row r="30" spans="1:7" ht="23.25" customHeight="1">
      <c r="A30" s="219"/>
      <c r="B30" s="221" t="s">
        <v>2036</v>
      </c>
      <c r="C30" s="221"/>
      <c r="D30" s="221"/>
      <c r="G30" s="223"/>
    </row>
    <row r="31" spans="1:7" ht="45">
      <c r="A31" s="219"/>
      <c r="B31" s="221" t="s">
        <v>2037</v>
      </c>
      <c r="C31" s="221"/>
      <c r="D31" s="221"/>
      <c r="G31" s="223"/>
    </row>
    <row r="32" spans="1:7">
      <c r="A32" s="219"/>
      <c r="B32" s="221" t="s">
        <v>2038</v>
      </c>
      <c r="C32" s="221"/>
      <c r="D32" s="221"/>
      <c r="G32" s="223"/>
    </row>
    <row r="33" spans="1:7" ht="33.75">
      <c r="A33" s="219"/>
      <c r="B33" s="221" t="s">
        <v>2039</v>
      </c>
      <c r="C33" s="221"/>
      <c r="D33" s="221"/>
      <c r="G33" s="223"/>
    </row>
    <row r="34" spans="1:7">
      <c r="A34" s="219"/>
      <c r="B34" s="221" t="s">
        <v>2040</v>
      </c>
      <c r="C34" s="221"/>
      <c r="D34" s="221"/>
      <c r="G34" s="189"/>
    </row>
    <row r="35" spans="1:7" ht="22.5">
      <c r="A35" s="292" t="s">
        <v>757</v>
      </c>
      <c r="B35" s="314" t="s">
        <v>2451</v>
      </c>
      <c r="C35" s="222" t="s">
        <v>5</v>
      </c>
      <c r="D35" s="271">
        <v>1</v>
      </c>
      <c r="E35" s="339"/>
      <c r="F35" s="1376">
        <f t="shared" ref="F35:F41" si="0">ROUND(D35*E35,2)</f>
        <v>0</v>
      </c>
      <c r="G35" s="369"/>
    </row>
    <row r="36" spans="1:7" ht="22.5">
      <c r="A36" s="292" t="s">
        <v>759</v>
      </c>
      <c r="B36" s="314" t="s">
        <v>2452</v>
      </c>
      <c r="C36" s="222" t="s">
        <v>5</v>
      </c>
      <c r="D36" s="271">
        <v>1</v>
      </c>
      <c r="E36" s="339"/>
      <c r="F36" s="1376">
        <f t="shared" si="0"/>
        <v>0</v>
      </c>
      <c r="G36" s="392"/>
    </row>
    <row r="37" spans="1:7" ht="22.5">
      <c r="A37" s="292" t="s">
        <v>787</v>
      </c>
      <c r="B37" s="314" t="s">
        <v>2453</v>
      </c>
      <c r="C37" s="222" t="s">
        <v>5</v>
      </c>
      <c r="D37" s="271">
        <v>1</v>
      </c>
      <c r="E37" s="339"/>
      <c r="F37" s="1376">
        <f t="shared" si="0"/>
        <v>0</v>
      </c>
      <c r="G37" s="392"/>
    </row>
    <row r="38" spans="1:7" ht="22.5">
      <c r="A38" s="292" t="s">
        <v>814</v>
      </c>
      <c r="B38" s="314" t="s">
        <v>2454</v>
      </c>
      <c r="C38" s="222" t="s">
        <v>5</v>
      </c>
      <c r="D38" s="271">
        <v>1</v>
      </c>
      <c r="E38" s="339"/>
      <c r="F38" s="1376">
        <f t="shared" si="0"/>
        <v>0</v>
      </c>
      <c r="G38" s="189"/>
    </row>
    <row r="39" spans="1:7" ht="22.5">
      <c r="A39" s="292" t="s">
        <v>820</v>
      </c>
      <c r="B39" s="314" t="s">
        <v>2455</v>
      </c>
      <c r="C39" s="222" t="s">
        <v>5</v>
      </c>
      <c r="D39" s="271">
        <v>2</v>
      </c>
      <c r="E39" s="339"/>
      <c r="F39" s="1376">
        <f t="shared" si="0"/>
        <v>0</v>
      </c>
      <c r="G39" s="223"/>
    </row>
    <row r="40" spans="1:7" ht="22.5">
      <c r="A40" s="292" t="s">
        <v>821</v>
      </c>
      <c r="B40" s="314" t="s">
        <v>2456</v>
      </c>
      <c r="C40" s="222" t="s">
        <v>5</v>
      </c>
      <c r="D40" s="271">
        <v>1</v>
      </c>
      <c r="E40" s="339"/>
      <c r="F40" s="1376">
        <f t="shared" si="0"/>
        <v>0</v>
      </c>
      <c r="G40" s="189"/>
    </row>
    <row r="41" spans="1:7" ht="22.5">
      <c r="A41" s="292" t="s">
        <v>843</v>
      </c>
      <c r="B41" s="314" t="s">
        <v>2457</v>
      </c>
      <c r="C41" s="222" t="s">
        <v>5</v>
      </c>
      <c r="D41" s="271">
        <v>1</v>
      </c>
      <c r="E41" s="339"/>
      <c r="F41" s="1376">
        <f t="shared" si="0"/>
        <v>0</v>
      </c>
      <c r="G41" s="369"/>
    </row>
    <row r="42" spans="1:7" ht="16.5">
      <c r="A42" s="264"/>
      <c r="B42" s="839"/>
      <c r="C42" s="266"/>
      <c r="D42" s="267"/>
      <c r="G42" s="189"/>
    </row>
    <row r="43" spans="1:7" ht="16.5">
      <c r="A43" s="264"/>
      <c r="B43" s="839"/>
      <c r="C43" s="266"/>
      <c r="D43" s="267"/>
      <c r="G43" s="223"/>
    </row>
    <row r="44" spans="1:7">
      <c r="A44" s="264"/>
      <c r="B44" s="674"/>
      <c r="C44" s="266"/>
      <c r="D44" s="267"/>
      <c r="G44" s="223"/>
    </row>
    <row r="45" spans="1:7">
      <c r="A45" s="264"/>
      <c r="B45" s="674"/>
      <c r="C45" s="266"/>
      <c r="D45" s="267"/>
      <c r="G45" s="223"/>
    </row>
    <row r="46" spans="1:7" ht="15.75">
      <c r="A46" s="325" t="str">
        <f>A3</f>
        <v>C.10.</v>
      </c>
      <c r="B46" s="326" t="s">
        <v>1889</v>
      </c>
      <c r="C46" s="327"/>
      <c r="D46" s="328"/>
      <c r="F46" s="331">
        <f>ROUND(SUM(F35:F45),2)</f>
        <v>0</v>
      </c>
      <c r="G46" s="223"/>
    </row>
    <row r="47" spans="1:7">
      <c r="G47" s="189"/>
    </row>
    <row r="48" spans="1:7">
      <c r="G48" s="189"/>
    </row>
    <row r="49" spans="7:7">
      <c r="G49" s="189"/>
    </row>
    <row r="50" spans="7:7">
      <c r="G50" s="189"/>
    </row>
    <row r="51" spans="7:7">
      <c r="G51" s="189"/>
    </row>
    <row r="52" spans="7:7">
      <c r="G52" s="189"/>
    </row>
    <row r="53" spans="7:7">
      <c r="G53" s="369"/>
    </row>
    <row r="54" spans="7:7">
      <c r="G54" s="189"/>
    </row>
    <row r="55" spans="7:7">
      <c r="G55" s="189"/>
    </row>
    <row r="56" spans="7:7">
      <c r="G56" s="189"/>
    </row>
    <row r="57" spans="7:7">
      <c r="G57" s="189"/>
    </row>
    <row r="58" spans="7:7">
      <c r="G58" s="189"/>
    </row>
    <row r="59" spans="7:7">
      <c r="G59" s="189"/>
    </row>
    <row r="60" spans="7:7">
      <c r="G60" s="189"/>
    </row>
    <row r="61" spans="7:7">
      <c r="G61" s="189"/>
    </row>
    <row r="62" spans="7:7">
      <c r="G62" s="189"/>
    </row>
    <row r="63" spans="7:7">
      <c r="G63" s="369"/>
    </row>
    <row r="64" spans="7:7">
      <c r="G64" s="189"/>
    </row>
    <row r="65" spans="7:7">
      <c r="G65" s="189"/>
    </row>
    <row r="66" spans="7:7">
      <c r="G66" s="189"/>
    </row>
    <row r="67" spans="7:7">
      <c r="G67" s="189"/>
    </row>
    <row r="68" spans="7:7">
      <c r="G68" s="369"/>
    </row>
    <row r="69" spans="7:7">
      <c r="G69" s="189"/>
    </row>
    <row r="70" spans="7:7">
      <c r="G70" s="189"/>
    </row>
    <row r="71" spans="7:7">
      <c r="G71" s="189"/>
    </row>
    <row r="72" spans="7:7">
      <c r="G72" s="370"/>
    </row>
    <row r="73" spans="7:7">
      <c r="G73" s="370"/>
    </row>
    <row r="74" spans="7:7">
      <c r="G74" s="370"/>
    </row>
    <row r="75" spans="7:7">
      <c r="G75" s="189"/>
    </row>
    <row r="76" spans="7:7">
      <c r="G76" s="189"/>
    </row>
    <row r="77" spans="7:7">
      <c r="G77" s="189"/>
    </row>
    <row r="78" spans="7:7">
      <c r="G78" s="370"/>
    </row>
    <row r="79" spans="7:7">
      <c r="G79" s="370"/>
    </row>
    <row r="80" spans="7:7">
      <c r="G80" s="189"/>
    </row>
    <row r="81" spans="7:7">
      <c r="G81" s="189"/>
    </row>
    <row r="82" spans="7:7">
      <c r="G82" s="189"/>
    </row>
    <row r="83" spans="7:7">
      <c r="G83" s="189"/>
    </row>
    <row r="84" spans="7:7">
      <c r="G84" s="189"/>
    </row>
    <row r="85" spans="7:7">
      <c r="G85" s="370"/>
    </row>
    <row r="86" spans="7:7">
      <c r="G86" s="370"/>
    </row>
    <row r="87" spans="7:7">
      <c r="G87" s="189"/>
    </row>
    <row r="88" spans="7:7">
      <c r="G88" s="189"/>
    </row>
    <row r="89" spans="7:7">
      <c r="G89" s="370"/>
    </row>
    <row r="90" spans="7:7">
      <c r="G90" s="370"/>
    </row>
    <row r="91" spans="7:7">
      <c r="G91" s="189"/>
    </row>
    <row r="92" spans="7:7">
      <c r="G92" s="189"/>
    </row>
    <row r="93" spans="7:7">
      <c r="G93" s="189"/>
    </row>
    <row r="94" spans="7:7">
      <c r="G94" s="189"/>
    </row>
    <row r="95" spans="7:7">
      <c r="G95" s="321"/>
    </row>
    <row r="96" spans="7:7">
      <c r="G96" s="401"/>
    </row>
    <row r="97" spans="7:7" ht="15">
      <c r="G97" s="742"/>
    </row>
    <row r="106" spans="7:7">
      <c r="G106" s="392"/>
    </row>
  </sheetData>
  <sheetProtection algorithmName="SHA-512" hashValue="CHa4IYXpzLgLALloLwC2yXcMLnRy1iqjtKf6ZJu15xFHNJav1QyBRXOqI1sPD2bkip8GUYvCeeflVcULaC+dLw==" saltValue="RL2jBKWFshrJsIjh/r21fg==" spinCount="100000" sheet="1" objects="1" scenarios="1"/>
  <conditionalFormatting sqref="F35">
    <cfRule type="cellIs" dxfId="723" priority="7" stopIfTrue="1" operator="equal">
      <formula>0</formula>
    </cfRule>
  </conditionalFormatting>
  <conditionalFormatting sqref="F36">
    <cfRule type="cellIs" dxfId="722" priority="6" stopIfTrue="1" operator="equal">
      <formula>0</formula>
    </cfRule>
  </conditionalFormatting>
  <conditionalFormatting sqref="F37">
    <cfRule type="cellIs" dxfId="721" priority="5" stopIfTrue="1" operator="equal">
      <formula>0</formula>
    </cfRule>
  </conditionalFormatting>
  <conditionalFormatting sqref="F38">
    <cfRule type="cellIs" dxfId="720" priority="4" stopIfTrue="1" operator="equal">
      <formula>0</formula>
    </cfRule>
  </conditionalFormatting>
  <conditionalFormatting sqref="F39">
    <cfRule type="cellIs" dxfId="719" priority="3" stopIfTrue="1" operator="equal">
      <formula>0</formula>
    </cfRule>
  </conditionalFormatting>
  <conditionalFormatting sqref="F40">
    <cfRule type="cellIs" dxfId="718" priority="2" stopIfTrue="1" operator="equal">
      <formula>0</formula>
    </cfRule>
  </conditionalFormatting>
  <conditionalFormatting sqref="F41">
    <cfRule type="cellIs" dxfId="717" priority="1" stopIfTrue="1" operator="equal">
      <formula>0</formula>
    </cfRule>
  </conditionalFormatting>
  <pageMargins left="0.94488188976377963" right="0.39370078740157483" top="0.9449999999999999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I152"/>
  <sheetViews>
    <sheetView showZeros="0" view="pageBreakPreview" zoomScale="120" zoomScaleNormal="100" zoomScaleSheetLayoutView="120" workbookViewId="0">
      <selection activeCell="A120" sqref="A120"/>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2439</v>
      </c>
      <c r="B3" s="543" t="s">
        <v>1736</v>
      </c>
      <c r="C3" s="490"/>
      <c r="D3" s="490"/>
      <c r="E3" s="532"/>
      <c r="F3" s="357"/>
      <c r="G3" s="358"/>
    </row>
    <row r="4" spans="1:9" s="218" customFormat="1" ht="15">
      <c r="A4" s="747"/>
      <c r="B4" s="747"/>
      <c r="C4" s="747"/>
      <c r="D4" s="499"/>
      <c r="E4" s="533"/>
      <c r="F4" s="360"/>
      <c r="G4" s="189"/>
    </row>
    <row r="5" spans="1:9" s="231" customFormat="1" ht="12">
      <c r="A5" s="219"/>
      <c r="B5" s="220" t="s">
        <v>743</v>
      </c>
      <c r="C5" s="220"/>
      <c r="D5" s="220"/>
      <c r="E5" s="536"/>
      <c r="F5" s="363"/>
      <c r="G5" s="225"/>
    </row>
    <row r="6" spans="1:9" s="231" customFormat="1" ht="67.5">
      <c r="A6" s="688"/>
      <c r="B6" s="221" t="s">
        <v>1626</v>
      </c>
      <c r="C6" s="203"/>
      <c r="D6" s="204"/>
      <c r="E6" s="536"/>
      <c r="F6" s="363"/>
      <c r="G6" s="364"/>
    </row>
    <row r="7" spans="1:9" s="231" customFormat="1" ht="22.5">
      <c r="A7" s="688"/>
      <c r="B7" s="221" t="s">
        <v>1627</v>
      </c>
      <c r="C7" s="203"/>
      <c r="D7" s="204"/>
      <c r="E7" s="536"/>
      <c r="F7" s="363"/>
      <c r="G7" s="367"/>
    </row>
    <row r="8" spans="1:9" s="225" customFormat="1" ht="33.75">
      <c r="A8" s="688"/>
      <c r="B8" s="221" t="s">
        <v>1737</v>
      </c>
      <c r="C8" s="203"/>
      <c r="D8" s="204"/>
      <c r="E8" s="534"/>
      <c r="G8" s="369"/>
    </row>
    <row r="9" spans="1:9" s="272" customFormat="1" ht="67.5">
      <c r="A9" s="688"/>
      <c r="B9" s="221" t="s">
        <v>1738</v>
      </c>
      <c r="C9" s="203"/>
      <c r="D9" s="204"/>
      <c r="E9" s="535"/>
      <c r="F9" s="368" t="str">
        <f>IF(OR(OR(E9=0,E9=""),OR(D9=0,D9="")),"",D9*E9)</f>
        <v/>
      </c>
      <c r="G9" s="370"/>
    </row>
    <row r="10" spans="1:9" s="272" customFormat="1" ht="56.25">
      <c r="A10" s="688"/>
      <c r="B10" s="221" t="s">
        <v>1739</v>
      </c>
      <c r="C10" s="203"/>
      <c r="D10" s="204"/>
      <c r="E10" s="535"/>
      <c r="F10" s="368"/>
      <c r="G10" s="370"/>
    </row>
    <row r="11" spans="1:9" s="272" customFormat="1" ht="56.25">
      <c r="A11" s="688"/>
      <c r="B11" s="221" t="s">
        <v>1629</v>
      </c>
      <c r="C11" s="203"/>
      <c r="D11" s="204"/>
      <c r="E11" s="535"/>
      <c r="F11" s="368"/>
      <c r="G11" s="370"/>
    </row>
    <row r="12" spans="1:9" ht="33.75">
      <c r="A12" s="688"/>
      <c r="B12" s="221" t="s">
        <v>1630</v>
      </c>
      <c r="C12" s="203"/>
      <c r="D12" s="204"/>
      <c r="E12" s="744"/>
      <c r="G12" s="241"/>
    </row>
    <row r="13" spans="1:9" ht="33.75">
      <c r="A13" s="688"/>
      <c r="B13" s="221" t="s">
        <v>1740</v>
      </c>
      <c r="C13" s="203"/>
      <c r="D13" s="204"/>
      <c r="E13" s="744"/>
      <c r="G13" s="189"/>
    </row>
    <row r="14" spans="1:9" s="218" customFormat="1" ht="11.25" customHeight="1">
      <c r="A14" s="688"/>
      <c r="B14" s="221"/>
      <c r="C14" s="203"/>
      <c r="D14" s="204"/>
      <c r="E14" s="533"/>
      <c r="F14" s="660" t="str">
        <f>IF(SUM(F1:F13)&gt;0,SUM(F1:F13),"")</f>
        <v/>
      </c>
      <c r="G14" s="369"/>
    </row>
    <row r="15" spans="1:9" ht="11.25" customHeight="1">
      <c r="A15" s="688"/>
      <c r="B15" s="221"/>
      <c r="C15" s="203"/>
      <c r="D15" s="204"/>
      <c r="G15" s="223"/>
    </row>
    <row r="16" spans="1:9" ht="11.25" customHeight="1">
      <c r="A16" s="776"/>
      <c r="B16" s="286"/>
      <c r="C16" s="204"/>
      <c r="D16" s="204"/>
      <c r="G16" s="189"/>
    </row>
    <row r="17" spans="1:7" ht="11.25" customHeight="1">
      <c r="A17" s="292"/>
      <c r="B17" s="314"/>
      <c r="C17" s="222"/>
      <c r="D17" s="271"/>
      <c r="G17" s="189"/>
    </row>
    <row r="18" spans="1:7" ht="25.5">
      <c r="A18" s="891">
        <f>COUNT($A$1:A17)+1</f>
        <v>1</v>
      </c>
      <c r="B18" s="247" t="s">
        <v>2041</v>
      </c>
      <c r="C18" s="298"/>
      <c r="D18" s="299"/>
      <c r="G18" s="369"/>
    </row>
    <row r="19" spans="1:7">
      <c r="A19" s="219"/>
      <c r="B19" s="221" t="s">
        <v>2042</v>
      </c>
      <c r="C19" s="221"/>
      <c r="D19" s="221"/>
      <c r="G19" s="223"/>
    </row>
    <row r="20" spans="1:7">
      <c r="A20" s="688"/>
      <c r="B20" s="221" t="s">
        <v>1741</v>
      </c>
      <c r="C20" s="203"/>
      <c r="D20" s="204"/>
      <c r="G20" s="236"/>
    </row>
    <row r="21" spans="1:7" ht="45">
      <c r="A21" s="688"/>
      <c r="B21" s="221" t="s">
        <v>1742</v>
      </c>
      <c r="C21" s="203"/>
      <c r="D21" s="204"/>
      <c r="G21" s="236"/>
    </row>
    <row r="22" spans="1:7" ht="33.75">
      <c r="A22" s="219"/>
      <c r="B22" s="221" t="s">
        <v>2043</v>
      </c>
      <c r="C22" s="221"/>
      <c r="D22" s="221"/>
      <c r="G22" s="223"/>
    </row>
    <row r="23" spans="1:7">
      <c r="A23" s="219"/>
      <c r="B23" s="221" t="s">
        <v>2044</v>
      </c>
      <c r="C23" s="221"/>
      <c r="D23" s="221"/>
      <c r="G23" s="223"/>
    </row>
    <row r="24" spans="1:7">
      <c r="A24" s="219"/>
      <c r="B24" s="221" t="s">
        <v>1868</v>
      </c>
      <c r="C24" s="221"/>
      <c r="D24" s="221"/>
      <c r="G24" s="189"/>
    </row>
    <row r="25" spans="1:7">
      <c r="A25" s="219" t="s">
        <v>826</v>
      </c>
      <c r="B25" s="221" t="s">
        <v>1869</v>
      </c>
      <c r="C25" s="221"/>
      <c r="D25" s="221"/>
      <c r="G25" s="370"/>
    </row>
    <row r="26" spans="1:7">
      <c r="A26" s="219" t="s">
        <v>826</v>
      </c>
      <c r="B26" s="221" t="s">
        <v>1870</v>
      </c>
      <c r="C26" s="221"/>
      <c r="D26" s="221"/>
      <c r="G26" s="189"/>
    </row>
    <row r="27" spans="1:7">
      <c r="A27" s="219" t="s">
        <v>826</v>
      </c>
      <c r="B27" s="221" t="s">
        <v>2458</v>
      </c>
      <c r="C27" s="221"/>
      <c r="D27" s="221"/>
      <c r="G27" s="189"/>
    </row>
    <row r="28" spans="1:7" ht="23.25" customHeight="1">
      <c r="A28" s="688"/>
      <c r="B28" s="221" t="s">
        <v>1743</v>
      </c>
      <c r="C28" s="203"/>
      <c r="D28" s="204"/>
      <c r="G28" s="189"/>
    </row>
    <row r="29" spans="1:7" ht="22.5">
      <c r="A29" s="688"/>
      <c r="B29" s="221" t="s">
        <v>1744</v>
      </c>
      <c r="C29" s="203"/>
      <c r="D29" s="204"/>
      <c r="G29" s="385"/>
    </row>
    <row r="30" spans="1:7" ht="22.5">
      <c r="A30" s="219"/>
      <c r="B30" s="221" t="s">
        <v>1078</v>
      </c>
      <c r="C30" s="221"/>
      <c r="D30" s="750"/>
      <c r="G30" s="369"/>
    </row>
    <row r="31" spans="1:7" ht="11.25" customHeight="1">
      <c r="A31" s="219"/>
      <c r="B31" s="293" t="s">
        <v>1356</v>
      </c>
      <c r="C31" s="221"/>
      <c r="D31" s="221"/>
      <c r="G31" s="223"/>
    </row>
    <row r="32" spans="1:7" ht="11.25" customHeight="1">
      <c r="A32" s="292" t="s">
        <v>757</v>
      </c>
      <c r="B32" s="293" t="s">
        <v>1905</v>
      </c>
      <c r="C32" s="222" t="s">
        <v>783</v>
      </c>
      <c r="D32" s="271">
        <v>1736</v>
      </c>
      <c r="E32" s="339"/>
      <c r="F32" s="1376">
        <f>ROUND(D32*E32,2)</f>
        <v>0</v>
      </c>
      <c r="G32" s="223"/>
    </row>
    <row r="33" spans="1:7" ht="11.25" customHeight="1">
      <c r="A33" s="292" t="s">
        <v>759</v>
      </c>
      <c r="B33" s="461" t="s">
        <v>2045</v>
      </c>
      <c r="C33" s="222" t="s">
        <v>783</v>
      </c>
      <c r="D33" s="271">
        <v>15.5</v>
      </c>
      <c r="E33" s="339"/>
      <c r="F33" s="1376">
        <f>ROUND(D33*E33,2)</f>
        <v>0</v>
      </c>
      <c r="G33" s="223"/>
    </row>
    <row r="34" spans="1:7" ht="3" customHeight="1">
      <c r="A34" s="292"/>
      <c r="B34" s="293"/>
      <c r="C34" s="222"/>
      <c r="D34" s="271"/>
      <c r="G34" s="223"/>
    </row>
    <row r="35" spans="1:7" ht="11.25" customHeight="1">
      <c r="A35" s="219"/>
      <c r="B35" s="293" t="s">
        <v>1346</v>
      </c>
      <c r="C35" s="221"/>
      <c r="D35" s="221"/>
      <c r="G35" s="223"/>
    </row>
    <row r="36" spans="1:7" ht="11.25" customHeight="1">
      <c r="A36" s="292" t="s">
        <v>785</v>
      </c>
      <c r="B36" s="293" t="s">
        <v>1905</v>
      </c>
      <c r="C36" s="222" t="s">
        <v>783</v>
      </c>
      <c r="D36" s="271">
        <v>1836</v>
      </c>
      <c r="E36" s="339"/>
      <c r="F36" s="1376">
        <f>ROUND(D36*E36,2)</f>
        <v>0</v>
      </c>
      <c r="G36" s="189"/>
    </row>
    <row r="37" spans="1:7" ht="11.25" customHeight="1">
      <c r="A37" s="292" t="s">
        <v>787</v>
      </c>
      <c r="B37" s="461" t="s">
        <v>2045</v>
      </c>
      <c r="C37" s="222" t="s">
        <v>783</v>
      </c>
      <c r="D37" s="271">
        <v>22</v>
      </c>
      <c r="E37" s="339"/>
      <c r="F37" s="1376">
        <f>ROUND(D37*E37,2)</f>
        <v>0</v>
      </c>
      <c r="G37" s="369"/>
    </row>
    <row r="38" spans="1:7" ht="3" customHeight="1">
      <c r="A38" s="292"/>
      <c r="B38" s="293"/>
      <c r="C38" s="222"/>
      <c r="D38" s="271"/>
      <c r="G38" s="392"/>
    </row>
    <row r="39" spans="1:7" ht="11.25" customHeight="1">
      <c r="A39" s="292" t="s">
        <v>814</v>
      </c>
      <c r="B39" s="293" t="s">
        <v>2046</v>
      </c>
      <c r="C39" s="222" t="s">
        <v>783</v>
      </c>
      <c r="D39" s="271">
        <v>143</v>
      </c>
      <c r="E39" s="850"/>
      <c r="F39" s="1376">
        <f>ROUND(D39*E39,2)</f>
        <v>0</v>
      </c>
      <c r="G39" s="392"/>
    </row>
    <row r="40" spans="1:7" ht="11.25" customHeight="1">
      <c r="A40" s="292" t="s">
        <v>820</v>
      </c>
      <c r="B40" s="293" t="s">
        <v>2047</v>
      </c>
      <c r="C40" s="222" t="s">
        <v>783</v>
      </c>
      <c r="D40" s="271">
        <v>55</v>
      </c>
      <c r="E40" s="339"/>
      <c r="F40" s="1376">
        <f>ROUND(D40*E40,2)</f>
        <v>0</v>
      </c>
      <c r="G40" s="189"/>
    </row>
    <row r="41" spans="1:7" ht="11.25" customHeight="1">
      <c r="A41" s="219"/>
      <c r="B41" s="221"/>
      <c r="C41" s="221"/>
      <c r="D41" s="221"/>
      <c r="G41" s="223"/>
    </row>
    <row r="42" spans="1:7" ht="25.5">
      <c r="A42" s="891">
        <f>COUNT($A$1:A41)+1</f>
        <v>2</v>
      </c>
      <c r="B42" s="247" t="s">
        <v>2048</v>
      </c>
      <c r="C42" s="298"/>
      <c r="D42" s="299"/>
      <c r="G42" s="189"/>
    </row>
    <row r="43" spans="1:7" ht="45">
      <c r="A43" s="219"/>
      <c r="B43" s="221" t="s">
        <v>1867</v>
      </c>
      <c r="C43" s="221"/>
      <c r="D43" s="221"/>
      <c r="G43" s="369"/>
    </row>
    <row r="44" spans="1:7">
      <c r="A44" s="219"/>
      <c r="B44" s="221" t="s">
        <v>1868</v>
      </c>
      <c r="C44" s="221"/>
      <c r="D44" s="221"/>
      <c r="G44" s="189"/>
    </row>
    <row r="45" spans="1:7">
      <c r="A45" s="219" t="s">
        <v>826</v>
      </c>
      <c r="B45" s="221" t="s">
        <v>1869</v>
      </c>
      <c r="C45" s="221"/>
      <c r="D45" s="221"/>
      <c r="G45" s="223"/>
    </row>
    <row r="46" spans="1:7">
      <c r="A46" s="219" t="s">
        <v>826</v>
      </c>
      <c r="B46" s="221" t="s">
        <v>1870</v>
      </c>
      <c r="C46" s="221"/>
      <c r="D46" s="221"/>
      <c r="G46" s="223"/>
    </row>
    <row r="47" spans="1:7">
      <c r="A47" s="219" t="s">
        <v>826</v>
      </c>
      <c r="B47" s="221" t="s">
        <v>1871</v>
      </c>
      <c r="C47" s="221"/>
      <c r="D47" s="221"/>
      <c r="G47" s="223"/>
    </row>
    <row r="48" spans="1:7" ht="22.5">
      <c r="A48" s="688"/>
      <c r="B48" s="221" t="s">
        <v>1744</v>
      </c>
      <c r="C48" s="203"/>
      <c r="D48" s="204"/>
      <c r="G48" s="223"/>
    </row>
    <row r="49" spans="1:7" ht="22.5">
      <c r="A49" s="219"/>
      <c r="B49" s="221" t="s">
        <v>1078</v>
      </c>
      <c r="C49" s="221"/>
      <c r="D49" s="750"/>
      <c r="G49" s="189"/>
    </row>
    <row r="50" spans="1:7" ht="11.25" customHeight="1">
      <c r="A50" s="292"/>
      <c r="B50" s="293" t="s">
        <v>1872</v>
      </c>
      <c r="C50" s="222" t="s">
        <v>783</v>
      </c>
      <c r="D50" s="271">
        <v>35</v>
      </c>
      <c r="E50" s="339"/>
      <c r="F50" s="1376">
        <f>ROUND(D50*E50,2)</f>
        <v>0</v>
      </c>
      <c r="G50" s="189"/>
    </row>
    <row r="51" spans="1:7" ht="11.25" customHeight="1">
      <c r="A51" s="292"/>
      <c r="B51" s="293"/>
      <c r="C51" s="222"/>
      <c r="D51" s="271"/>
      <c r="E51" s="339"/>
      <c r="F51" s="259"/>
      <c r="G51" s="189"/>
    </row>
    <row r="52" spans="1:7">
      <c r="A52" s="891">
        <f>COUNT($A$1:A51)+1</f>
        <v>3</v>
      </c>
      <c r="B52" s="247" t="s">
        <v>1745</v>
      </c>
      <c r="C52" s="648"/>
      <c r="D52" s="648"/>
      <c r="G52" s="236"/>
    </row>
    <row r="53" spans="1:7" ht="22.5">
      <c r="A53" s="219"/>
      <c r="B53" s="221" t="s">
        <v>1746</v>
      </c>
      <c r="C53" s="221"/>
      <c r="D53" s="750"/>
      <c r="G53" s="236"/>
    </row>
    <row r="54" spans="1:7" ht="22.5">
      <c r="A54" s="219"/>
      <c r="B54" s="221" t="s">
        <v>1078</v>
      </c>
      <c r="C54" s="221"/>
      <c r="D54" s="750"/>
      <c r="G54" s="236"/>
    </row>
    <row r="55" spans="1:7" ht="11.25" customHeight="1">
      <c r="A55" s="292" t="s">
        <v>757</v>
      </c>
      <c r="B55" s="293" t="s">
        <v>1747</v>
      </c>
      <c r="C55" s="222" t="s">
        <v>783</v>
      </c>
      <c r="D55" s="271">
        <v>196</v>
      </c>
      <c r="E55" s="339"/>
      <c r="F55" s="1376">
        <f>ROUND(D55*E55,2)</f>
        <v>0</v>
      </c>
      <c r="G55" s="189"/>
    </row>
    <row r="56" spans="1:7" ht="11.25" customHeight="1">
      <c r="A56" s="292" t="s">
        <v>759</v>
      </c>
      <c r="B56" s="293" t="s">
        <v>1481</v>
      </c>
      <c r="C56" s="222" t="s">
        <v>783</v>
      </c>
      <c r="D56" s="271">
        <v>825</v>
      </c>
      <c r="E56" s="339"/>
      <c r="F56" s="1376">
        <f>ROUND(D56*E56,2)</f>
        <v>0</v>
      </c>
      <c r="G56" s="189"/>
    </row>
    <row r="57" spans="1:7" ht="11.25" customHeight="1">
      <c r="A57" s="292" t="s">
        <v>785</v>
      </c>
      <c r="B57" s="293" t="s">
        <v>1482</v>
      </c>
      <c r="C57" s="222" t="s">
        <v>783</v>
      </c>
      <c r="D57" s="271">
        <v>780</v>
      </c>
      <c r="E57" s="339"/>
      <c r="F57" s="1376">
        <f>ROUND(D57*E57,2)</f>
        <v>0</v>
      </c>
      <c r="G57" s="189"/>
    </row>
    <row r="58" spans="1:7" ht="11.25" customHeight="1">
      <c r="A58" s="292"/>
      <c r="B58" s="293"/>
      <c r="C58" s="222"/>
      <c r="D58" s="271"/>
      <c r="E58" s="339"/>
      <c r="F58" s="259"/>
      <c r="G58" s="189"/>
    </row>
    <row r="59" spans="1:7">
      <c r="A59" s="891">
        <f>COUNT($A$1:A58)+1</f>
        <v>4</v>
      </c>
      <c r="B59" s="247" t="s">
        <v>2049</v>
      </c>
      <c r="C59" s="298"/>
      <c r="D59" s="299"/>
      <c r="G59" s="369"/>
    </row>
    <row r="60" spans="1:7" ht="33.75">
      <c r="A60" s="219"/>
      <c r="B60" s="221" t="s">
        <v>2050</v>
      </c>
      <c r="C60" s="221"/>
      <c r="D60" s="221"/>
      <c r="G60" s="189"/>
    </row>
    <row r="61" spans="1:7" ht="33.75">
      <c r="A61" s="410"/>
      <c r="B61" s="374" t="s">
        <v>2005</v>
      </c>
      <c r="C61" s="375"/>
      <c r="D61" s="445"/>
      <c r="G61" s="189"/>
    </row>
    <row r="62" spans="1:7">
      <c r="A62" s="410"/>
      <c r="B62" s="374" t="s">
        <v>2006</v>
      </c>
      <c r="C62" s="375"/>
      <c r="D62" s="445"/>
      <c r="G62" s="189"/>
    </row>
    <row r="63" spans="1:7">
      <c r="A63" s="292"/>
      <c r="B63" s="221" t="s">
        <v>1713</v>
      </c>
      <c r="C63" s="375"/>
      <c r="D63" s="376"/>
      <c r="G63" s="189"/>
    </row>
    <row r="64" spans="1:7" ht="123.75">
      <c r="A64" s="410"/>
      <c r="B64" s="374" t="s">
        <v>2007</v>
      </c>
      <c r="C64" s="375"/>
      <c r="D64" s="445"/>
      <c r="G64" s="189"/>
    </row>
    <row r="65" spans="1:7">
      <c r="A65" s="410"/>
      <c r="B65" s="374" t="s">
        <v>2008</v>
      </c>
      <c r="C65" s="375"/>
      <c r="D65" s="445"/>
      <c r="G65" s="189"/>
    </row>
    <row r="66" spans="1:7">
      <c r="A66" s="292"/>
      <c r="B66" s="221" t="s">
        <v>1713</v>
      </c>
      <c r="C66" s="375"/>
      <c r="D66" s="376"/>
      <c r="G66" s="369"/>
    </row>
    <row r="67" spans="1:7" ht="33.75">
      <c r="A67" s="410"/>
      <c r="B67" s="374" t="s">
        <v>2009</v>
      </c>
      <c r="C67" s="375"/>
      <c r="D67" s="445"/>
      <c r="G67" s="189"/>
    </row>
    <row r="68" spans="1:7" ht="33.75">
      <c r="A68" s="410"/>
      <c r="B68" s="374" t="s">
        <v>2461</v>
      </c>
      <c r="C68" s="375"/>
      <c r="D68" s="376"/>
      <c r="G68" s="189"/>
    </row>
    <row r="69" spans="1:7" ht="22.5">
      <c r="A69" s="410"/>
      <c r="B69" s="374" t="s">
        <v>2011</v>
      </c>
      <c r="C69" s="375"/>
      <c r="D69" s="376"/>
      <c r="G69" s="189"/>
    </row>
    <row r="70" spans="1:7" ht="11.25" customHeight="1">
      <c r="A70" s="292" t="s">
        <v>757</v>
      </c>
      <c r="B70" s="293" t="s">
        <v>2594</v>
      </c>
      <c r="C70" s="222" t="s">
        <v>290</v>
      </c>
      <c r="D70" s="271">
        <v>30</v>
      </c>
      <c r="E70" s="896"/>
      <c r="F70" s="1376">
        <f>ROUND(D70*E70,2)</f>
        <v>0</v>
      </c>
      <c r="G70" s="189"/>
    </row>
    <row r="71" spans="1:7" ht="33.75">
      <c r="A71" s="292" t="s">
        <v>759</v>
      </c>
      <c r="B71" s="461" t="s">
        <v>2650</v>
      </c>
      <c r="C71" s="222" t="s">
        <v>290</v>
      </c>
      <c r="D71" s="271">
        <v>68.5</v>
      </c>
      <c r="E71" s="896"/>
      <c r="F71" s="1376">
        <f>ROUND(D71*E71,2)</f>
        <v>0</v>
      </c>
      <c r="G71" s="189"/>
    </row>
    <row r="72" spans="1:7" ht="11.25" customHeight="1">
      <c r="A72" s="292" t="s">
        <v>785</v>
      </c>
      <c r="B72" s="293" t="s">
        <v>2051</v>
      </c>
      <c r="C72" s="222" t="s">
        <v>35</v>
      </c>
      <c r="D72" s="271">
        <v>1</v>
      </c>
      <c r="E72" s="896"/>
      <c r="F72" s="1376">
        <f>ROUND(D72*E72,2)</f>
        <v>0</v>
      </c>
      <c r="G72" s="189"/>
    </row>
    <row r="73" spans="1:7" ht="11.25" customHeight="1">
      <c r="A73" s="292" t="s">
        <v>787</v>
      </c>
      <c r="B73" s="293" t="s">
        <v>2052</v>
      </c>
      <c r="C73" s="222" t="s">
        <v>35</v>
      </c>
      <c r="D73" s="271">
        <v>1</v>
      </c>
      <c r="E73" s="896"/>
      <c r="F73" s="1376">
        <f>ROUND(D73*E73,2)</f>
        <v>0</v>
      </c>
      <c r="G73" s="189"/>
    </row>
    <row r="74" spans="1:7" ht="11.25" customHeight="1">
      <c r="A74" s="292"/>
      <c r="B74" s="293"/>
      <c r="C74" s="222"/>
      <c r="D74" s="271"/>
      <c r="E74" s="339"/>
      <c r="F74" s="397"/>
      <c r="G74" s="189"/>
    </row>
    <row r="75" spans="1:7" ht="25.5">
      <c r="A75" s="891">
        <f>COUNT($A$1:A74)+1</f>
        <v>5</v>
      </c>
      <c r="B75" s="247" t="s">
        <v>1060</v>
      </c>
      <c r="C75" s="626"/>
      <c r="D75" s="626"/>
      <c r="G75" s="892"/>
    </row>
    <row r="76" spans="1:7" ht="45">
      <c r="A76" s="440"/>
      <c r="B76" s="430" t="s">
        <v>2459</v>
      </c>
      <c r="C76" s="442"/>
      <c r="D76" s="443"/>
      <c r="G76" s="289"/>
    </row>
    <row r="77" spans="1:7" ht="11.25" customHeight="1">
      <c r="A77" s="292"/>
      <c r="B77" s="293" t="s">
        <v>1125</v>
      </c>
      <c r="C77" s="222"/>
      <c r="D77" s="271"/>
      <c r="E77" s="339"/>
      <c r="F77" s="259"/>
      <c r="G77" s="189"/>
    </row>
    <row r="78" spans="1:7" ht="11.25" customHeight="1">
      <c r="A78" s="292" t="s">
        <v>757</v>
      </c>
      <c r="B78" s="293" t="s">
        <v>1049</v>
      </c>
      <c r="C78" s="222" t="s">
        <v>783</v>
      </c>
      <c r="D78" s="271">
        <v>510</v>
      </c>
      <c r="E78" s="339"/>
      <c r="F78" s="1376">
        <f>ROUND(D78*E78,2)</f>
        <v>0</v>
      </c>
      <c r="G78" s="189"/>
    </row>
    <row r="79" spans="1:7" ht="11.25" customHeight="1">
      <c r="A79" s="292" t="s">
        <v>759</v>
      </c>
      <c r="B79" s="293" t="s">
        <v>1051</v>
      </c>
      <c r="C79" s="222" t="s">
        <v>783</v>
      </c>
      <c r="D79" s="271">
        <v>390</v>
      </c>
      <c r="E79" s="339"/>
      <c r="F79" s="1376">
        <f>ROUND(D79*E79,2)</f>
        <v>0</v>
      </c>
      <c r="G79" s="189"/>
    </row>
    <row r="80" spans="1:7" ht="11.25" customHeight="1">
      <c r="A80" s="292" t="s">
        <v>785</v>
      </c>
      <c r="B80" s="293" t="s">
        <v>1061</v>
      </c>
      <c r="C80" s="222" t="s">
        <v>783</v>
      </c>
      <c r="D80" s="271">
        <v>136</v>
      </c>
      <c r="E80" s="339"/>
      <c r="F80" s="1376">
        <f>ROUND(D80*E80,2)</f>
        <v>0</v>
      </c>
      <c r="G80" s="189"/>
    </row>
    <row r="81" spans="1:7" ht="11.25" customHeight="1">
      <c r="A81" s="292"/>
      <c r="B81" s="293"/>
      <c r="C81" s="222"/>
      <c r="D81" s="271"/>
      <c r="E81" s="339"/>
      <c r="F81" s="259"/>
      <c r="G81" s="189"/>
    </row>
    <row r="82" spans="1:7" ht="25.5">
      <c r="A82" s="891">
        <f>COUNT($A$1:A81)+1</f>
        <v>6</v>
      </c>
      <c r="B82" s="247" t="s">
        <v>1748</v>
      </c>
      <c r="C82" s="626"/>
      <c r="D82" s="626"/>
      <c r="G82" s="189"/>
    </row>
    <row r="83" spans="1:7" ht="67.5">
      <c r="A83" s="440"/>
      <c r="B83" s="639" t="s">
        <v>1749</v>
      </c>
      <c r="C83" s="442"/>
      <c r="D83" s="443"/>
      <c r="G83" s="369"/>
    </row>
    <row r="84" spans="1:7">
      <c r="A84" s="440"/>
      <c r="B84" s="374" t="s">
        <v>2462</v>
      </c>
      <c r="C84" s="442"/>
      <c r="D84" s="443"/>
      <c r="G84" s="189"/>
    </row>
    <row r="85" spans="1:7">
      <c r="A85" s="440"/>
      <c r="B85" s="639" t="s">
        <v>1750</v>
      </c>
      <c r="C85" s="442"/>
      <c r="D85" s="443"/>
      <c r="G85" s="189"/>
    </row>
    <row r="86" spans="1:7" ht="11.25" customHeight="1">
      <c r="A86" s="292"/>
      <c r="B86" s="293" t="s">
        <v>1125</v>
      </c>
      <c r="C86" s="222"/>
      <c r="D86" s="271"/>
      <c r="E86" s="339"/>
      <c r="F86" s="259"/>
      <c r="G86" s="189"/>
    </row>
    <row r="87" spans="1:7" ht="11.25" customHeight="1">
      <c r="A87" s="292" t="s">
        <v>757</v>
      </c>
      <c r="B87" s="293" t="s">
        <v>1895</v>
      </c>
      <c r="C87" s="222" t="s">
        <v>783</v>
      </c>
      <c r="D87" s="271">
        <v>180</v>
      </c>
      <c r="E87" s="339"/>
      <c r="F87" s="1376">
        <f>ROUND(D87*E87,2)</f>
        <v>0</v>
      </c>
      <c r="G87" s="189"/>
    </row>
    <row r="88" spans="1:7" ht="11.25" customHeight="1">
      <c r="A88" s="292" t="s">
        <v>759</v>
      </c>
      <c r="B88" s="293" t="s">
        <v>1896</v>
      </c>
      <c r="C88" s="222" t="s">
        <v>783</v>
      </c>
      <c r="D88" s="271">
        <v>60</v>
      </c>
      <c r="E88" s="339"/>
      <c r="F88" s="1376">
        <f>ROUND(D88*E88,2)</f>
        <v>0</v>
      </c>
      <c r="G88" s="189"/>
    </row>
    <row r="89" spans="1:7" ht="11.25" customHeight="1">
      <c r="A89" s="292" t="s">
        <v>785</v>
      </c>
      <c r="B89" s="293" t="s">
        <v>1055</v>
      </c>
      <c r="C89" s="222" t="s">
        <v>783</v>
      </c>
      <c r="D89" s="271">
        <v>140</v>
      </c>
      <c r="E89" s="339"/>
      <c r="F89" s="1376">
        <f>ROUND(D89*E89,2)</f>
        <v>0</v>
      </c>
      <c r="G89" s="189"/>
    </row>
    <row r="90" spans="1:7" ht="11.25" customHeight="1">
      <c r="A90" s="292" t="s">
        <v>787</v>
      </c>
      <c r="B90" s="293" t="s">
        <v>1056</v>
      </c>
      <c r="C90" s="222" t="s">
        <v>783</v>
      </c>
      <c r="D90" s="271">
        <v>90</v>
      </c>
      <c r="E90" s="339"/>
      <c r="F90" s="1376">
        <f>ROUND(D90*E90,2)</f>
        <v>0</v>
      </c>
      <c r="G90" s="189"/>
    </row>
    <row r="91" spans="1:7" ht="11.25" customHeight="1">
      <c r="A91" s="292"/>
      <c r="B91" s="293"/>
      <c r="C91" s="222"/>
      <c r="D91" s="271"/>
      <c r="E91" s="339"/>
      <c r="F91" s="259"/>
      <c r="G91" s="189"/>
    </row>
    <row r="92" spans="1:7" ht="16.5" customHeight="1">
      <c r="A92" s="891">
        <f>COUNT($A$1:A91)+1</f>
        <v>7</v>
      </c>
      <c r="B92" s="247" t="s">
        <v>1751</v>
      </c>
      <c r="C92" s="648"/>
      <c r="D92" s="648"/>
      <c r="G92" s="236"/>
    </row>
    <row r="93" spans="1:7" ht="33.75">
      <c r="A93" s="219"/>
      <c r="B93" s="221" t="s">
        <v>1752</v>
      </c>
      <c r="C93" s="286"/>
      <c r="D93" s="221"/>
      <c r="G93" s="192"/>
    </row>
    <row r="94" spans="1:7" ht="22.5">
      <c r="A94" s="219"/>
      <c r="B94" s="221" t="s">
        <v>1753</v>
      </c>
      <c r="C94" s="712"/>
      <c r="D94" s="221"/>
      <c r="G94" s="192"/>
    </row>
    <row r="95" spans="1:7">
      <c r="A95" s="219"/>
      <c r="B95" s="221" t="s">
        <v>1713</v>
      </c>
      <c r="C95" s="712"/>
      <c r="D95" s="221"/>
      <c r="G95" s="192"/>
    </row>
    <row r="96" spans="1:7" ht="202.5">
      <c r="A96" s="219"/>
      <c r="B96" s="221" t="s">
        <v>2460</v>
      </c>
      <c r="C96" s="712"/>
      <c r="D96" s="221"/>
      <c r="G96" s="192"/>
    </row>
    <row r="97" spans="1:7" ht="33.75">
      <c r="A97" s="219"/>
      <c r="B97" s="221" t="s">
        <v>1754</v>
      </c>
      <c r="C97" s="221"/>
      <c r="D97" s="221"/>
      <c r="G97" s="230"/>
    </row>
    <row r="98" spans="1:7">
      <c r="A98" s="219"/>
      <c r="B98" s="221" t="s">
        <v>1755</v>
      </c>
      <c r="C98" s="221"/>
      <c r="D98" s="221"/>
      <c r="G98" s="192"/>
    </row>
    <row r="99" spans="1:7" ht="78.75">
      <c r="A99" s="219"/>
      <c r="B99" s="221" t="s">
        <v>1756</v>
      </c>
      <c r="C99" s="221"/>
      <c r="D99" s="221"/>
      <c r="G99" s="192"/>
    </row>
    <row r="100" spans="1:7" ht="90">
      <c r="A100" s="440"/>
      <c r="B100" s="639" t="s">
        <v>1062</v>
      </c>
      <c r="C100" s="442"/>
      <c r="D100" s="443"/>
      <c r="G100" s="192"/>
    </row>
    <row r="101" spans="1:7" ht="11.25" customHeight="1">
      <c r="A101" s="292" t="s">
        <v>757</v>
      </c>
      <c r="B101" s="314" t="s">
        <v>1716</v>
      </c>
      <c r="C101" s="375" t="s">
        <v>783</v>
      </c>
      <c r="D101" s="376">
        <v>90</v>
      </c>
      <c r="E101" s="339"/>
      <c r="F101" s="1376">
        <f t="shared" ref="F101:F108" si="0">ROUND(D101*E101,2)</f>
        <v>0</v>
      </c>
      <c r="G101" s="192"/>
    </row>
    <row r="102" spans="1:7" ht="11.25" customHeight="1">
      <c r="A102" s="292" t="s">
        <v>759</v>
      </c>
      <c r="B102" s="314" t="s">
        <v>1717</v>
      </c>
      <c r="C102" s="375" t="s">
        <v>290</v>
      </c>
      <c r="D102" s="376">
        <v>750</v>
      </c>
      <c r="E102" s="339"/>
      <c r="F102" s="1376">
        <f t="shared" si="0"/>
        <v>0</v>
      </c>
      <c r="G102" s="192"/>
    </row>
    <row r="103" spans="1:7" ht="11.25" customHeight="1">
      <c r="A103" s="292" t="s">
        <v>785</v>
      </c>
      <c r="B103" s="316" t="s">
        <v>1372</v>
      </c>
      <c r="C103" s="375" t="s">
        <v>783</v>
      </c>
      <c r="D103" s="376">
        <v>391</v>
      </c>
      <c r="E103" s="339"/>
      <c r="F103" s="1376">
        <f t="shared" si="0"/>
        <v>0</v>
      </c>
      <c r="G103" s="192"/>
    </row>
    <row r="104" spans="1:7" ht="11.25" customHeight="1">
      <c r="A104" s="292" t="s">
        <v>787</v>
      </c>
      <c r="B104" s="316" t="s">
        <v>1373</v>
      </c>
      <c r="C104" s="375" t="s">
        <v>783</v>
      </c>
      <c r="D104" s="376">
        <v>280</v>
      </c>
      <c r="E104" s="339"/>
      <c r="F104" s="1376">
        <f t="shared" si="0"/>
        <v>0</v>
      </c>
      <c r="G104" s="192"/>
    </row>
    <row r="105" spans="1:7" ht="45">
      <c r="A105" s="292" t="s">
        <v>814</v>
      </c>
      <c r="B105" s="316" t="s">
        <v>1757</v>
      </c>
      <c r="C105" s="375" t="s">
        <v>783</v>
      </c>
      <c r="D105" s="376">
        <v>580</v>
      </c>
      <c r="E105" s="339"/>
      <c r="F105" s="1376">
        <f t="shared" si="0"/>
        <v>0</v>
      </c>
      <c r="G105" s="192"/>
    </row>
    <row r="106" spans="1:7" ht="22.5">
      <c r="A106" s="292" t="s">
        <v>820</v>
      </c>
      <c r="B106" s="288" t="s">
        <v>1734</v>
      </c>
      <c r="C106" s="375" t="s">
        <v>783</v>
      </c>
      <c r="D106" s="376">
        <v>150</v>
      </c>
      <c r="E106" s="339"/>
      <c r="F106" s="1376">
        <f t="shared" si="0"/>
        <v>0</v>
      </c>
      <c r="G106" s="192"/>
    </row>
    <row r="107" spans="1:7" ht="11.25" customHeight="1">
      <c r="A107" s="399" t="s">
        <v>821</v>
      </c>
      <c r="B107" s="629" t="s">
        <v>1055</v>
      </c>
      <c r="C107" s="400" t="s">
        <v>783</v>
      </c>
      <c r="D107" s="400">
        <v>140</v>
      </c>
      <c r="E107" s="339"/>
      <c r="F107" s="1376">
        <f t="shared" si="0"/>
        <v>0</v>
      </c>
      <c r="G107" s="230"/>
    </row>
    <row r="108" spans="1:7" ht="11.25" customHeight="1">
      <c r="A108" s="399" t="s">
        <v>843</v>
      </c>
      <c r="B108" s="629" t="s">
        <v>1056</v>
      </c>
      <c r="C108" s="400" t="s">
        <v>783</v>
      </c>
      <c r="D108" s="400">
        <v>90</v>
      </c>
      <c r="E108" s="339"/>
      <c r="F108" s="1376">
        <f t="shared" si="0"/>
        <v>0</v>
      </c>
      <c r="G108" s="192"/>
    </row>
    <row r="109" spans="1:7" ht="11.25" customHeight="1">
      <c r="A109" s="292"/>
      <c r="B109" s="461"/>
      <c r="C109" s="222"/>
      <c r="D109" s="271"/>
      <c r="G109" s="189"/>
    </row>
    <row r="110" spans="1:7">
      <c r="A110" s="891">
        <f>COUNT($A$1:A109)+1</f>
        <v>8</v>
      </c>
      <c r="B110" s="247" t="s">
        <v>2589</v>
      </c>
      <c r="C110" s="626"/>
      <c r="D110" s="626"/>
      <c r="G110" s="189"/>
    </row>
    <row r="111" spans="1:7" ht="22.5">
      <c r="A111" s="440"/>
      <c r="B111" s="893" t="s">
        <v>2590</v>
      </c>
      <c r="C111" s="894"/>
      <c r="D111" s="895"/>
      <c r="G111" s="369"/>
    </row>
    <row r="112" spans="1:7" ht="33.75">
      <c r="A112" s="440"/>
      <c r="B112" s="374" t="s">
        <v>2591</v>
      </c>
      <c r="C112" s="894"/>
      <c r="D112" s="895"/>
      <c r="G112" s="189"/>
    </row>
    <row r="113" spans="1:7" ht="56.25">
      <c r="A113" s="440"/>
      <c r="B113" s="893" t="s">
        <v>2592</v>
      </c>
      <c r="C113" s="894"/>
      <c r="D113" s="895"/>
      <c r="G113" s="189"/>
    </row>
    <row r="114" spans="1:7" ht="11.25" customHeight="1">
      <c r="A114" s="292"/>
      <c r="B114" s="314" t="s">
        <v>2593</v>
      </c>
      <c r="C114" s="222" t="s">
        <v>290</v>
      </c>
      <c r="D114" s="271">
        <v>36.85</v>
      </c>
      <c r="E114" s="896"/>
      <c r="F114" s="1376">
        <f>ROUND(D114*E114,2)</f>
        <v>0</v>
      </c>
      <c r="G114" s="189"/>
    </row>
    <row r="115" spans="1:7" ht="11.25" customHeight="1">
      <c r="A115" s="292"/>
      <c r="B115" s="461"/>
      <c r="C115" s="222"/>
      <c r="D115" s="271"/>
      <c r="G115" s="189"/>
    </row>
    <row r="116" spans="1:7" ht="11.25" customHeight="1">
      <c r="A116" s="292"/>
      <c r="B116" s="461"/>
      <c r="C116" s="222"/>
      <c r="D116" s="271"/>
      <c r="G116" s="189"/>
    </row>
    <row r="117" spans="1:7" ht="11.25" customHeight="1">
      <c r="A117" s="292"/>
      <c r="B117" s="461"/>
      <c r="C117" s="222"/>
      <c r="D117" s="271"/>
      <c r="G117" s="189"/>
    </row>
    <row r="118" spans="1:7" ht="11.25" customHeight="1">
      <c r="A118" s="323"/>
      <c r="B118" s="324"/>
      <c r="C118" s="299"/>
      <c r="D118" s="299"/>
      <c r="G118" s="370"/>
    </row>
    <row r="119" spans="1:7" ht="15.75">
      <c r="A119" s="325" t="str">
        <f>A3</f>
        <v>C.11.</v>
      </c>
      <c r="B119" s="326" t="s">
        <v>1758</v>
      </c>
      <c r="C119" s="327"/>
      <c r="D119" s="328"/>
      <c r="F119" s="331">
        <f>ROUND(SUM(F4:F118),2)</f>
        <v>0</v>
      </c>
      <c r="G119" s="370"/>
    </row>
    <row r="120" spans="1:7">
      <c r="G120" s="370"/>
    </row>
    <row r="121" spans="1:7">
      <c r="G121" s="189"/>
    </row>
    <row r="122" spans="1:7">
      <c r="G122" s="189"/>
    </row>
    <row r="123" spans="1:7">
      <c r="G123" s="189"/>
    </row>
    <row r="124" spans="1:7">
      <c r="G124" s="370"/>
    </row>
    <row r="125" spans="1:7">
      <c r="G125" s="370"/>
    </row>
    <row r="126" spans="1:7">
      <c r="G126" s="189"/>
    </row>
    <row r="127" spans="1:7">
      <c r="G127" s="189"/>
    </row>
    <row r="128" spans="1:7">
      <c r="G128" s="189"/>
    </row>
    <row r="129" spans="7:7">
      <c r="G129" s="189"/>
    </row>
    <row r="130" spans="7:7">
      <c r="G130" s="189"/>
    </row>
    <row r="131" spans="7:7">
      <c r="G131" s="370"/>
    </row>
    <row r="132" spans="7:7">
      <c r="G132" s="370"/>
    </row>
    <row r="133" spans="7:7">
      <c r="G133" s="189"/>
    </row>
    <row r="134" spans="7:7">
      <c r="G134" s="189"/>
    </row>
    <row r="135" spans="7:7">
      <c r="G135" s="370"/>
    </row>
    <row r="136" spans="7:7">
      <c r="G136" s="370"/>
    </row>
    <row r="137" spans="7:7">
      <c r="G137" s="189"/>
    </row>
    <row r="138" spans="7:7">
      <c r="G138" s="189"/>
    </row>
    <row r="139" spans="7:7">
      <c r="G139" s="189"/>
    </row>
    <row r="140" spans="7:7">
      <c r="G140" s="189"/>
    </row>
    <row r="141" spans="7:7">
      <c r="G141" s="321"/>
    </row>
    <row r="142" spans="7:7">
      <c r="G142" s="401"/>
    </row>
    <row r="143" spans="7:7" ht="15">
      <c r="G143" s="742"/>
    </row>
    <row r="152" spans="7:7">
      <c r="G152" s="392"/>
    </row>
  </sheetData>
  <sheetProtection algorithmName="SHA-512" hashValue="FoDL4B3tJnYDtP/v/QaUWWFODFI/oEdyPoRcYiErPMTscbrZClXpyktWltMkUnSX/17mx/3ijPflFOnpqU7Y6A==" saltValue="zbAREltD4kjsgKUH5zFiVg==" spinCount="100000" sheet="1" objects="1" scenarios="1"/>
  <conditionalFormatting sqref="F51">
    <cfRule type="cellIs" dxfId="716" priority="41" stopIfTrue="1" operator="equal">
      <formula>0</formula>
    </cfRule>
  </conditionalFormatting>
  <conditionalFormatting sqref="F58">
    <cfRule type="cellIs" dxfId="715" priority="40" stopIfTrue="1" operator="equal">
      <formula>0</formula>
    </cfRule>
  </conditionalFormatting>
  <conditionalFormatting sqref="F74">
    <cfRule type="cellIs" dxfId="714" priority="38" stopIfTrue="1" operator="equal">
      <formula>0</formula>
    </cfRule>
  </conditionalFormatting>
  <conditionalFormatting sqref="F77 F81">
    <cfRule type="cellIs" dxfId="713" priority="37" stopIfTrue="1" operator="equal">
      <formula>0</formula>
    </cfRule>
  </conditionalFormatting>
  <conditionalFormatting sqref="F86 F91">
    <cfRule type="cellIs" dxfId="712" priority="36" stopIfTrue="1" operator="equal">
      <formula>0</formula>
    </cfRule>
  </conditionalFormatting>
  <conditionalFormatting sqref="F32">
    <cfRule type="cellIs" dxfId="711" priority="30" stopIfTrue="1" operator="equal">
      <formula>0</formula>
    </cfRule>
  </conditionalFormatting>
  <conditionalFormatting sqref="F33">
    <cfRule type="cellIs" dxfId="710" priority="29" stopIfTrue="1" operator="equal">
      <formula>0</formula>
    </cfRule>
  </conditionalFormatting>
  <conditionalFormatting sqref="F36">
    <cfRule type="cellIs" dxfId="709" priority="28" stopIfTrue="1" operator="equal">
      <formula>0</formula>
    </cfRule>
  </conditionalFormatting>
  <conditionalFormatting sqref="F37">
    <cfRule type="cellIs" dxfId="708" priority="27" stopIfTrue="1" operator="equal">
      <formula>0</formula>
    </cfRule>
  </conditionalFormatting>
  <conditionalFormatting sqref="F39">
    <cfRule type="cellIs" dxfId="707" priority="26" stopIfTrue="1" operator="equal">
      <formula>0</formula>
    </cfRule>
  </conditionalFormatting>
  <conditionalFormatting sqref="F40">
    <cfRule type="cellIs" dxfId="706" priority="25" stopIfTrue="1" operator="equal">
      <formula>0</formula>
    </cfRule>
  </conditionalFormatting>
  <conditionalFormatting sqref="F50">
    <cfRule type="cellIs" dxfId="705" priority="24" stopIfTrue="1" operator="equal">
      <formula>0</formula>
    </cfRule>
  </conditionalFormatting>
  <conditionalFormatting sqref="F55">
    <cfRule type="cellIs" dxfId="704" priority="23" stopIfTrue="1" operator="equal">
      <formula>0</formula>
    </cfRule>
  </conditionalFormatting>
  <conditionalFormatting sqref="F56">
    <cfRule type="cellIs" dxfId="703" priority="22" stopIfTrue="1" operator="equal">
      <formula>0</formula>
    </cfRule>
  </conditionalFormatting>
  <conditionalFormatting sqref="F57">
    <cfRule type="cellIs" dxfId="702" priority="21" stopIfTrue="1" operator="equal">
      <formula>0</formula>
    </cfRule>
  </conditionalFormatting>
  <conditionalFormatting sqref="F70">
    <cfRule type="cellIs" dxfId="701" priority="20" stopIfTrue="1" operator="equal">
      <formula>0</formula>
    </cfRule>
  </conditionalFormatting>
  <conditionalFormatting sqref="F71">
    <cfRule type="cellIs" dxfId="700" priority="19" stopIfTrue="1" operator="equal">
      <formula>0</formula>
    </cfRule>
  </conditionalFormatting>
  <conditionalFormatting sqref="F72">
    <cfRule type="cellIs" dxfId="699" priority="18" stopIfTrue="1" operator="equal">
      <formula>0</formula>
    </cfRule>
  </conditionalFormatting>
  <conditionalFormatting sqref="F73">
    <cfRule type="cellIs" dxfId="698" priority="17" stopIfTrue="1" operator="equal">
      <formula>0</formula>
    </cfRule>
  </conditionalFormatting>
  <conditionalFormatting sqref="F78">
    <cfRule type="cellIs" dxfId="697" priority="16" stopIfTrue="1" operator="equal">
      <formula>0</formula>
    </cfRule>
  </conditionalFormatting>
  <conditionalFormatting sqref="F79">
    <cfRule type="cellIs" dxfId="696" priority="15" stopIfTrue="1" operator="equal">
      <formula>0</formula>
    </cfRule>
  </conditionalFormatting>
  <conditionalFormatting sqref="F80">
    <cfRule type="cellIs" dxfId="695" priority="14" stopIfTrue="1" operator="equal">
      <formula>0</formula>
    </cfRule>
  </conditionalFormatting>
  <conditionalFormatting sqref="F87">
    <cfRule type="cellIs" dxfId="694" priority="13" stopIfTrue="1" operator="equal">
      <formula>0</formula>
    </cfRule>
  </conditionalFormatting>
  <conditionalFormatting sqref="F88">
    <cfRule type="cellIs" dxfId="693" priority="12" stopIfTrue="1" operator="equal">
      <formula>0</formula>
    </cfRule>
  </conditionalFormatting>
  <conditionalFormatting sqref="F89">
    <cfRule type="cellIs" dxfId="692" priority="11" stopIfTrue="1" operator="equal">
      <formula>0</formula>
    </cfRule>
  </conditionalFormatting>
  <conditionalFormatting sqref="F90">
    <cfRule type="cellIs" dxfId="691" priority="10" stopIfTrue="1" operator="equal">
      <formula>0</formula>
    </cfRule>
  </conditionalFormatting>
  <conditionalFormatting sqref="F101">
    <cfRule type="cellIs" dxfId="690" priority="9" stopIfTrue="1" operator="equal">
      <formula>0</formula>
    </cfRule>
  </conditionalFormatting>
  <conditionalFormatting sqref="F102">
    <cfRule type="cellIs" dxfId="689" priority="8" stopIfTrue="1" operator="equal">
      <formula>0</formula>
    </cfRule>
  </conditionalFormatting>
  <conditionalFormatting sqref="F103">
    <cfRule type="cellIs" dxfId="688" priority="7" stopIfTrue="1" operator="equal">
      <formula>0</formula>
    </cfRule>
  </conditionalFormatting>
  <conditionalFormatting sqref="F104:F105">
    <cfRule type="cellIs" dxfId="687" priority="5" stopIfTrue="1" operator="equal">
      <formula>0</formula>
    </cfRule>
  </conditionalFormatting>
  <conditionalFormatting sqref="F106">
    <cfRule type="cellIs" dxfId="686" priority="4" stopIfTrue="1" operator="equal">
      <formula>0</formula>
    </cfRule>
  </conditionalFormatting>
  <conditionalFormatting sqref="F107">
    <cfRule type="cellIs" dxfId="685" priority="3" stopIfTrue="1" operator="equal">
      <formula>0</formula>
    </cfRule>
  </conditionalFormatting>
  <conditionalFormatting sqref="F108">
    <cfRule type="cellIs" dxfId="684" priority="2" stopIfTrue="1" operator="equal">
      <formula>0</formula>
    </cfRule>
  </conditionalFormatting>
  <conditionalFormatting sqref="F114">
    <cfRule type="cellIs" dxfId="683" priority="1" stopIfTrue="1" operator="equal">
      <formula>0</formula>
    </cfRule>
  </conditionalFormatting>
  <pageMargins left="0.94488188976377963" right="0.39370078740157483" top="0.9112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rowBreaks count="1" manualBreakCount="1">
    <brk id="91" max="16383" man="1"/>
  </rowBreaks>
  <legacyDrawingHF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I69"/>
  <sheetViews>
    <sheetView showZeros="0" view="pageBreakPreview" zoomScale="120" zoomScaleNormal="100" zoomScaleSheetLayoutView="120" workbookViewId="0">
      <selection activeCell="A36" sqref="A36"/>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512" t="s">
        <v>735</v>
      </c>
      <c r="B1" s="1512" t="s">
        <v>736</v>
      </c>
      <c r="C1" s="1512" t="s">
        <v>737</v>
      </c>
      <c r="D1" s="1513" t="s">
        <v>738</v>
      </c>
      <c r="E1" s="897" t="s">
        <v>739</v>
      </c>
      <c r="F1" s="1514" t="s">
        <v>740</v>
      </c>
      <c r="G1" s="1512" t="s">
        <v>801</v>
      </c>
      <c r="I1" s="186"/>
    </row>
    <row r="2" spans="1:9" s="193" customFormat="1" ht="19.5" customHeight="1">
      <c r="A2" s="187"/>
      <c r="B2" s="188"/>
      <c r="C2" s="190"/>
      <c r="D2" s="190"/>
      <c r="E2" s="333"/>
      <c r="F2" s="191"/>
      <c r="G2" s="189"/>
    </row>
    <row r="3" spans="1:9" s="218" customFormat="1" ht="15.75">
      <c r="A3" s="353" t="s">
        <v>2447</v>
      </c>
      <c r="B3" s="543" t="s">
        <v>2063</v>
      </c>
      <c r="C3" s="490"/>
      <c r="D3" s="490"/>
      <c r="E3" s="532"/>
      <c r="F3" s="357"/>
      <c r="G3" s="358"/>
    </row>
    <row r="4" spans="1:9" s="218" customFormat="1" ht="15">
      <c r="A4" s="747"/>
      <c r="B4" s="747"/>
      <c r="C4" s="747"/>
      <c r="D4" s="499"/>
      <c r="E4" s="533"/>
      <c r="F4" s="360"/>
      <c r="G4" s="189"/>
    </row>
    <row r="5" spans="1:9" s="231" customFormat="1" ht="12">
      <c r="A5" s="776"/>
      <c r="B5" s="286"/>
      <c r="C5" s="204"/>
      <c r="D5" s="204"/>
      <c r="E5" s="536"/>
      <c r="F5" s="363"/>
      <c r="G5" s="225"/>
    </row>
    <row r="6" spans="1:9" s="231" customFormat="1" ht="38.25">
      <c r="A6" s="1515">
        <f>COUNT($A$1:A5)+1</f>
        <v>1</v>
      </c>
      <c r="B6" s="247" t="s">
        <v>2664</v>
      </c>
      <c r="C6" s="298"/>
      <c r="D6" s="299"/>
      <c r="E6" s="536"/>
      <c r="F6" s="363"/>
      <c r="G6" s="364"/>
    </row>
    <row r="7" spans="1:9" s="231" customFormat="1" ht="56.25">
      <c r="A7" s="219"/>
      <c r="B7" s="221" t="s">
        <v>2064</v>
      </c>
      <c r="C7" s="221"/>
      <c r="D7" s="221"/>
      <c r="E7" s="536"/>
      <c r="F7" s="363"/>
      <c r="G7" s="367"/>
    </row>
    <row r="8" spans="1:9" s="225" customFormat="1" ht="33.75">
      <c r="A8" s="219"/>
      <c r="B8" s="221" t="s">
        <v>2065</v>
      </c>
      <c r="C8" s="221"/>
      <c r="D8" s="221"/>
      <c r="E8" s="534"/>
      <c r="G8" s="369"/>
    </row>
    <row r="9" spans="1:9" s="272" customFormat="1" ht="11.25">
      <c r="A9" s="219"/>
      <c r="B9" s="221" t="s">
        <v>1873</v>
      </c>
      <c r="C9" s="221"/>
      <c r="D9" s="221"/>
      <c r="E9" s="535"/>
      <c r="F9" s="368"/>
      <c r="G9" s="370"/>
    </row>
    <row r="10" spans="1:9" s="272" customFormat="1" ht="22.5">
      <c r="A10" s="219"/>
      <c r="B10" s="221" t="s">
        <v>1078</v>
      </c>
      <c r="C10" s="221"/>
      <c r="D10" s="750"/>
      <c r="E10" s="535"/>
      <c r="F10" s="368"/>
      <c r="G10" s="370"/>
    </row>
    <row r="11" spans="1:9" s="272" customFormat="1" ht="11.25" customHeight="1">
      <c r="A11" s="399"/>
      <c r="B11" s="629"/>
      <c r="C11" s="400" t="s">
        <v>35</v>
      </c>
      <c r="D11" s="400">
        <v>3</v>
      </c>
      <c r="E11" s="339"/>
      <c r="F11" s="1376">
        <f>ROUND(D11*E11,2)</f>
        <v>0</v>
      </c>
      <c r="G11" s="370"/>
    </row>
    <row r="12" spans="1:9" ht="11.25" customHeight="1">
      <c r="A12" s="776"/>
      <c r="B12" s="286"/>
      <c r="C12" s="204"/>
      <c r="D12" s="204"/>
      <c r="E12" s="744"/>
      <c r="G12" s="241"/>
    </row>
    <row r="13" spans="1:9" ht="25.5">
      <c r="A13" s="1515">
        <f>COUNT($A$1:A12)+1</f>
        <v>2</v>
      </c>
      <c r="B13" s="247" t="s">
        <v>2665</v>
      </c>
      <c r="C13" s="298"/>
      <c r="D13" s="299"/>
      <c r="E13" s="744"/>
      <c r="G13" s="189"/>
      <c r="H13" s="289"/>
    </row>
    <row r="14" spans="1:9" s="218" customFormat="1" ht="33.75">
      <c r="A14" s="219"/>
      <c r="B14" s="221" t="s">
        <v>2053</v>
      </c>
      <c r="C14" s="221"/>
      <c r="D14" s="221"/>
      <c r="E14" s="873"/>
      <c r="F14" s="867"/>
      <c r="G14" s="369"/>
    </row>
    <row r="15" spans="1:9" ht="22.5">
      <c r="A15" s="219"/>
      <c r="B15" s="221" t="s">
        <v>2054</v>
      </c>
      <c r="C15" s="221"/>
      <c r="D15" s="221"/>
      <c r="G15" s="223"/>
    </row>
    <row r="16" spans="1:9">
      <c r="A16" s="292"/>
      <c r="B16" s="221" t="s">
        <v>1713</v>
      </c>
      <c r="C16" s="375"/>
      <c r="D16" s="376"/>
      <c r="G16" s="189"/>
    </row>
    <row r="17" spans="1:7" ht="90">
      <c r="A17" s="656"/>
      <c r="B17" s="221" t="s">
        <v>2463</v>
      </c>
      <c r="C17" s="400"/>
      <c r="D17" s="400"/>
      <c r="G17" s="189"/>
    </row>
    <row r="18" spans="1:7" ht="56.25">
      <c r="A18" s="219"/>
      <c r="B18" s="221" t="s">
        <v>2055</v>
      </c>
      <c r="C18" s="221"/>
      <c r="D18" s="288"/>
      <c r="G18" s="369"/>
    </row>
    <row r="19" spans="1:7">
      <c r="A19" s="292"/>
      <c r="B19" s="221" t="s">
        <v>1713</v>
      </c>
      <c r="C19" s="375"/>
      <c r="D19" s="376"/>
      <c r="G19" s="223"/>
    </row>
    <row r="20" spans="1:7" ht="168.75">
      <c r="A20" s="656"/>
      <c r="B20" s="221" t="s">
        <v>2464</v>
      </c>
      <c r="C20" s="400"/>
      <c r="D20" s="400"/>
      <c r="G20" s="223"/>
    </row>
    <row r="21" spans="1:7" ht="22.5" customHeight="1">
      <c r="A21" s="219"/>
      <c r="B21" s="221" t="s">
        <v>2056</v>
      </c>
      <c r="C21" s="221"/>
      <c r="D21" s="288"/>
      <c r="G21" s="223"/>
    </row>
    <row r="22" spans="1:7">
      <c r="A22" s="292"/>
      <c r="B22" s="221" t="s">
        <v>1713</v>
      </c>
      <c r="C22" s="375"/>
      <c r="D22" s="376"/>
      <c r="G22" s="189"/>
    </row>
    <row r="23" spans="1:7" ht="45" customHeight="1">
      <c r="A23" s="656"/>
      <c r="B23" s="221" t="s">
        <v>2057</v>
      </c>
      <c r="C23" s="400"/>
      <c r="D23" s="400"/>
      <c r="G23" s="370"/>
    </row>
    <row r="24" spans="1:7" ht="11.25" customHeight="1">
      <c r="A24" s="219"/>
      <c r="B24" s="221" t="s">
        <v>1868</v>
      </c>
      <c r="C24" s="221"/>
      <c r="D24" s="288"/>
      <c r="G24" s="189"/>
    </row>
    <row r="25" spans="1:7" ht="11.25" customHeight="1">
      <c r="A25" s="219" t="s">
        <v>826</v>
      </c>
      <c r="B25" s="221" t="s">
        <v>2058</v>
      </c>
      <c r="C25" s="221"/>
      <c r="D25" s="288"/>
      <c r="G25" s="189"/>
    </row>
    <row r="26" spans="1:7" ht="11.25" customHeight="1">
      <c r="A26" s="219" t="s">
        <v>826</v>
      </c>
      <c r="B26" s="221" t="s">
        <v>2059</v>
      </c>
      <c r="C26" s="221"/>
      <c r="D26" s="288"/>
      <c r="G26" s="189"/>
    </row>
    <row r="27" spans="1:7" ht="11.25" customHeight="1">
      <c r="A27" s="219" t="s">
        <v>826</v>
      </c>
      <c r="B27" s="221" t="s">
        <v>2060</v>
      </c>
      <c r="C27" s="221"/>
      <c r="D27" s="288"/>
      <c r="G27" s="385"/>
    </row>
    <row r="28" spans="1:7" ht="11.25" customHeight="1">
      <c r="A28" s="219"/>
      <c r="B28" s="221" t="s">
        <v>2061</v>
      </c>
      <c r="C28" s="221"/>
      <c r="D28" s="221"/>
      <c r="G28" s="369"/>
    </row>
    <row r="29" spans="1:7" ht="22.5">
      <c r="A29" s="399" t="s">
        <v>757</v>
      </c>
      <c r="B29" s="629" t="s">
        <v>2062</v>
      </c>
      <c r="C29" s="400" t="s">
        <v>35</v>
      </c>
      <c r="D29" s="400">
        <v>1</v>
      </c>
      <c r="E29" s="339"/>
      <c r="F29" s="1376">
        <f>ROUND(D29*E29,2)</f>
        <v>0</v>
      </c>
      <c r="G29" s="223"/>
    </row>
    <row r="30" spans="1:7" ht="11.25" customHeight="1">
      <c r="A30" s="399" t="s">
        <v>759</v>
      </c>
      <c r="B30" s="629" t="s">
        <v>2584</v>
      </c>
      <c r="C30" s="400" t="s">
        <v>783</v>
      </c>
      <c r="D30" s="400">
        <v>225</v>
      </c>
      <c r="E30" s="339"/>
      <c r="F30" s="1376">
        <f>ROUND(D30*E30,2)</f>
        <v>0</v>
      </c>
      <c r="G30" s="223"/>
    </row>
    <row r="31" spans="1:7" ht="11.25" customHeight="1">
      <c r="A31" s="399" t="s">
        <v>785</v>
      </c>
      <c r="B31" s="629" t="s">
        <v>2585</v>
      </c>
      <c r="C31" s="400" t="s">
        <v>783</v>
      </c>
      <c r="D31" s="400">
        <v>180</v>
      </c>
      <c r="E31" s="339"/>
      <c r="F31" s="1376">
        <f>ROUND(D31*E31,2)</f>
        <v>0</v>
      </c>
      <c r="G31" s="223"/>
    </row>
    <row r="32" spans="1:7" ht="22.5">
      <c r="A32" s="399" t="s">
        <v>787</v>
      </c>
      <c r="B32" s="629" t="s">
        <v>2586</v>
      </c>
      <c r="C32" s="400" t="s">
        <v>783</v>
      </c>
      <c r="D32" s="400">
        <v>74.5</v>
      </c>
      <c r="E32" s="339"/>
      <c r="F32" s="1376">
        <f>ROUND(D32*E32,2)</f>
        <v>0</v>
      </c>
      <c r="G32" s="223"/>
    </row>
    <row r="33" spans="1:7" ht="45">
      <c r="A33" s="399" t="s">
        <v>814</v>
      </c>
      <c r="B33" s="629" t="s">
        <v>2587</v>
      </c>
      <c r="C33" s="400" t="s">
        <v>783</v>
      </c>
      <c r="D33" s="400">
        <v>112.5</v>
      </c>
      <c r="E33" s="339"/>
      <c r="F33" s="1376">
        <f>ROUND(D33*E33,2)</f>
        <v>0</v>
      </c>
      <c r="G33" s="223"/>
    </row>
    <row r="34" spans="1:7">
      <c r="A34" s="292"/>
      <c r="B34" s="461"/>
      <c r="C34" s="222"/>
      <c r="D34" s="271"/>
      <c r="G34" s="223"/>
    </row>
    <row r="35" spans="1:7">
      <c r="A35" s="399"/>
      <c r="B35" s="629"/>
      <c r="C35" s="400"/>
      <c r="D35" s="400"/>
      <c r="G35" s="223"/>
    </row>
    <row r="36" spans="1:7">
      <c r="A36" s="323"/>
      <c r="B36" s="324"/>
      <c r="C36" s="299"/>
      <c r="D36" s="299"/>
      <c r="G36" s="189"/>
    </row>
    <row r="37" spans="1:7" ht="15.75">
      <c r="A37" s="325" t="str">
        <f>A3</f>
        <v>C.12.</v>
      </c>
      <c r="B37" s="326" t="s">
        <v>1891</v>
      </c>
      <c r="C37" s="327"/>
      <c r="D37" s="328"/>
      <c r="F37" s="331">
        <f>ROUND(SUM(F4:F36),2)</f>
        <v>0</v>
      </c>
      <c r="G37" s="369"/>
    </row>
    <row r="38" spans="1:7">
      <c r="G38" s="189"/>
    </row>
    <row r="39" spans="1:7">
      <c r="G39" s="189"/>
    </row>
    <row r="40" spans="1:7">
      <c r="G40" s="189"/>
    </row>
    <row r="41" spans="1:7">
      <c r="G41" s="370"/>
    </row>
    <row r="42" spans="1:7">
      <c r="G42" s="370"/>
    </row>
    <row r="43" spans="1:7">
      <c r="G43" s="189"/>
    </row>
    <row r="44" spans="1:7">
      <c r="G44" s="189"/>
    </row>
    <row r="45" spans="1:7">
      <c r="G45" s="189"/>
    </row>
    <row r="46" spans="1:7">
      <c r="G46" s="189"/>
    </row>
    <row r="47" spans="1:7">
      <c r="G47" s="189"/>
    </row>
    <row r="48" spans="1:7">
      <c r="G48" s="370"/>
    </row>
    <row r="49" spans="7:7">
      <c r="G49" s="370"/>
    </row>
    <row r="50" spans="7:7">
      <c r="G50" s="189"/>
    </row>
    <row r="51" spans="7:7">
      <c r="G51" s="189"/>
    </row>
    <row r="52" spans="7:7">
      <c r="G52" s="370"/>
    </row>
    <row r="53" spans="7:7">
      <c r="G53" s="370"/>
    </row>
    <row r="54" spans="7:7">
      <c r="G54" s="189"/>
    </row>
    <row r="55" spans="7:7">
      <c r="G55" s="189"/>
    </row>
    <row r="56" spans="7:7">
      <c r="G56" s="189"/>
    </row>
    <row r="57" spans="7:7">
      <c r="G57" s="189"/>
    </row>
    <row r="58" spans="7:7">
      <c r="G58" s="321"/>
    </row>
    <row r="59" spans="7:7">
      <c r="G59" s="401"/>
    </row>
    <row r="60" spans="7:7" ht="15">
      <c r="G60" s="742"/>
    </row>
    <row r="69" spans="7:7">
      <c r="G69" s="392"/>
    </row>
  </sheetData>
  <sheetProtection algorithmName="SHA-512" hashValue="W9CCCJkDVraCGiCx27KmrH7SclorDudBFfUiFDtLSv7Hy1+i7NKVGO/ZcJAutUyzY3uSR9ap5tnnXeMF7s6fHA==" saltValue="0W+3SNuekashYeWCnEWugw==" spinCount="100000" sheet="1" objects="1" scenarios="1"/>
  <conditionalFormatting sqref="F11">
    <cfRule type="cellIs" dxfId="682" priority="6" stopIfTrue="1" operator="equal">
      <formula>0</formula>
    </cfRule>
  </conditionalFormatting>
  <conditionalFormatting sqref="F29">
    <cfRule type="cellIs" dxfId="681" priority="5" stopIfTrue="1" operator="equal">
      <formula>0</formula>
    </cfRule>
  </conditionalFormatting>
  <conditionalFormatting sqref="F30">
    <cfRule type="cellIs" dxfId="680" priority="4" stopIfTrue="1" operator="equal">
      <formula>0</formula>
    </cfRule>
  </conditionalFormatting>
  <conditionalFormatting sqref="F31">
    <cfRule type="cellIs" dxfId="679" priority="3" stopIfTrue="1" operator="equal">
      <formula>0</formula>
    </cfRule>
  </conditionalFormatting>
  <conditionalFormatting sqref="F32">
    <cfRule type="cellIs" dxfId="678" priority="2" stopIfTrue="1" operator="equal">
      <formula>0</formula>
    </cfRule>
  </conditionalFormatting>
  <conditionalFormatting sqref="F33">
    <cfRule type="cellIs" dxfId="677" priority="1" stopIfTrue="1" operator="equal">
      <formula>0</formula>
    </cfRule>
  </conditionalFormatting>
  <pageMargins left="0.94488188976377963" right="0.39370078740157483" top="0.92249999999999999"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03.&amp;R&amp;G</oddHeader>
    <oddFooter>&amp;R&amp;8
&amp;"Arial,Bold"&amp;A&amp;"Arial,Regular"; list &amp;P./&amp;N.</oddFooter>
  </headerFooter>
  <legacy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27"/>
  <sheetViews>
    <sheetView view="pageBreakPreview" zoomScale="138" zoomScaleNormal="90" zoomScaleSheetLayoutView="138" workbookViewId="0">
      <selection activeCell="F35" sqref="F35"/>
    </sheetView>
  </sheetViews>
  <sheetFormatPr defaultColWidth="9.140625" defaultRowHeight="15"/>
  <cols>
    <col min="1" max="1" width="8" style="793" customWidth="1"/>
    <col min="2" max="2" width="48.2851562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396</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1877</v>
      </c>
      <c r="B3" s="802" t="s">
        <v>800</v>
      </c>
      <c r="C3" s="803"/>
      <c r="D3" s="804"/>
      <c r="E3" s="804"/>
      <c r="F3" s="805">
        <f>'C.I. PRIPR.'!F35</f>
        <v>0</v>
      </c>
      <c r="G3" s="806"/>
    </row>
    <row r="4" spans="1:7" s="793" customFormat="1" ht="9.9499999999999993" customHeight="1" thickBot="1">
      <c r="A4" s="843"/>
      <c r="B4" s="844"/>
      <c r="C4" s="845"/>
      <c r="D4" s="846"/>
      <c r="E4" s="847"/>
      <c r="F4" s="848"/>
      <c r="G4" s="849"/>
    </row>
    <row r="5" spans="1:7" s="793" customFormat="1" ht="21" customHeight="1" thickBot="1">
      <c r="A5" s="801" t="s">
        <v>1878</v>
      </c>
      <c r="B5" s="802" t="s">
        <v>1886</v>
      </c>
      <c r="C5" s="803"/>
      <c r="D5" s="804"/>
      <c r="E5" s="804"/>
      <c r="F5" s="805">
        <f>'C.II. RUS.'!F48</f>
        <v>0</v>
      </c>
      <c r="G5" s="806"/>
    </row>
    <row r="6" spans="1:7" s="793" customFormat="1" ht="9.9499999999999993" customHeight="1" thickBot="1">
      <c r="A6" s="794"/>
      <c r="B6" s="795"/>
      <c r="C6" s="796"/>
      <c r="D6" s="797"/>
      <c r="E6" s="798"/>
      <c r="F6" s="799"/>
      <c r="G6" s="800"/>
    </row>
    <row r="7" spans="1:7" s="793" customFormat="1" ht="21" customHeight="1" thickBot="1">
      <c r="A7" s="801" t="s">
        <v>1879</v>
      </c>
      <c r="B7" s="802" t="s">
        <v>1866</v>
      </c>
      <c r="C7" s="803"/>
      <c r="D7" s="804"/>
      <c r="E7" s="804"/>
      <c r="F7" s="805">
        <f>'C.III. GK'!F113</f>
        <v>0</v>
      </c>
      <c r="G7" s="806"/>
    </row>
    <row r="8" spans="1:7" s="793" customFormat="1" ht="9.9499999999999993" customHeight="1" thickBot="1">
      <c r="A8" s="794"/>
      <c r="B8" s="795"/>
      <c r="C8" s="796"/>
      <c r="D8" s="797"/>
      <c r="E8" s="798"/>
      <c r="F8" s="799"/>
      <c r="G8" s="800"/>
    </row>
    <row r="9" spans="1:7" s="793" customFormat="1" ht="21" customHeight="1" thickBot="1">
      <c r="A9" s="801" t="s">
        <v>1880</v>
      </c>
      <c r="B9" s="802" t="s">
        <v>1592</v>
      </c>
      <c r="C9" s="803"/>
      <c r="D9" s="804"/>
      <c r="E9" s="804"/>
      <c r="F9" s="805">
        <f>'C.IV. POD-KAM.'!F111</f>
        <v>0</v>
      </c>
      <c r="G9" s="806"/>
    </row>
    <row r="10" spans="1:7" s="793" customFormat="1" ht="9.9499999999999993" customHeight="1" thickBot="1">
      <c r="A10" s="794"/>
      <c r="B10" s="795"/>
      <c r="C10" s="796"/>
      <c r="D10" s="797"/>
      <c r="E10" s="798"/>
      <c r="F10" s="799"/>
      <c r="G10" s="800"/>
    </row>
    <row r="11" spans="1:7" s="793" customFormat="1" ht="21" customHeight="1" thickBot="1">
      <c r="A11" s="801" t="s">
        <v>1881</v>
      </c>
      <c r="B11" s="802" t="s">
        <v>1622</v>
      </c>
      <c r="C11" s="803"/>
      <c r="D11" s="804"/>
      <c r="E11" s="804"/>
      <c r="F11" s="805">
        <f>'C.V. POD-KER.'!F71</f>
        <v>0</v>
      </c>
      <c r="G11" s="806"/>
    </row>
    <row r="12" spans="1:7" s="793" customFormat="1" ht="9.9499999999999993" customHeight="1" thickBot="1">
      <c r="A12" s="794"/>
      <c r="B12" s="795"/>
      <c r="C12" s="796"/>
      <c r="D12" s="797"/>
      <c r="E12" s="798"/>
      <c r="F12" s="799"/>
      <c r="G12" s="800"/>
    </row>
    <row r="13" spans="1:7" s="793" customFormat="1" ht="21" customHeight="1" thickBot="1">
      <c r="A13" s="801" t="s">
        <v>1882</v>
      </c>
      <c r="B13" s="802" t="s">
        <v>1641</v>
      </c>
      <c r="C13" s="803"/>
      <c r="D13" s="804"/>
      <c r="E13" s="804"/>
      <c r="F13" s="805">
        <f>'C.VI. POD-PARK.'!F42</f>
        <v>0</v>
      </c>
      <c r="G13" s="806"/>
    </row>
    <row r="14" spans="1:7" s="793" customFormat="1" ht="9.9499999999999993" customHeight="1" thickBot="1">
      <c r="A14" s="794"/>
      <c r="B14" s="795"/>
      <c r="C14" s="796"/>
      <c r="D14" s="797"/>
      <c r="E14" s="798"/>
      <c r="F14" s="799"/>
      <c r="G14" s="800"/>
    </row>
    <row r="15" spans="1:7" s="793" customFormat="1" ht="21" customHeight="1" thickBot="1">
      <c r="A15" s="801" t="s">
        <v>1883</v>
      </c>
      <c r="B15" s="802" t="s">
        <v>1648</v>
      </c>
      <c r="C15" s="803"/>
      <c r="D15" s="804"/>
      <c r="E15" s="804"/>
      <c r="F15" s="805">
        <f>'C.VII. POD-KOMP.'!F27</f>
        <v>0</v>
      </c>
      <c r="G15" s="806"/>
    </row>
    <row r="16" spans="1:7" s="793" customFormat="1" ht="9.9499999999999993" customHeight="1" thickBot="1">
      <c r="A16" s="843"/>
      <c r="B16" s="844"/>
      <c r="C16" s="845"/>
      <c r="D16" s="846"/>
      <c r="E16" s="847"/>
      <c r="F16" s="848"/>
      <c r="G16" s="849"/>
    </row>
    <row r="17" spans="1:7" s="793" customFormat="1" ht="21" customHeight="1" thickBot="1">
      <c r="A17" s="801" t="s">
        <v>1884</v>
      </c>
      <c r="B17" s="802" t="s">
        <v>1887</v>
      </c>
      <c r="C17" s="803"/>
      <c r="D17" s="804"/>
      <c r="E17" s="804"/>
      <c r="F17" s="805">
        <f>'C.VIII. STOL.'!F172</f>
        <v>0</v>
      </c>
      <c r="G17" s="806"/>
    </row>
    <row r="18" spans="1:7" s="793" customFormat="1" ht="9.9499999999999993" customHeight="1" thickBot="1">
      <c r="A18" s="843"/>
      <c r="B18" s="844"/>
      <c r="C18" s="845"/>
      <c r="D18" s="846"/>
      <c r="E18" s="847"/>
      <c r="F18" s="848"/>
      <c r="G18" s="849"/>
    </row>
    <row r="19" spans="1:7" s="793" customFormat="1" ht="21" customHeight="1" thickBot="1">
      <c r="A19" s="801" t="s">
        <v>1885</v>
      </c>
      <c r="B19" s="802" t="s">
        <v>1888</v>
      </c>
      <c r="C19" s="803"/>
      <c r="D19" s="804"/>
      <c r="E19" s="804"/>
      <c r="F19" s="805">
        <f>'C.IX. BRAV.'!F84</f>
        <v>0</v>
      </c>
      <c r="G19" s="806"/>
    </row>
    <row r="20" spans="1:7" s="793" customFormat="1" ht="9.9499999999999993" customHeight="1" thickBot="1">
      <c r="A20" s="794"/>
      <c r="B20" s="795"/>
      <c r="C20" s="796"/>
      <c r="D20" s="797"/>
      <c r="E20" s="798"/>
      <c r="F20" s="799"/>
      <c r="G20" s="800"/>
    </row>
    <row r="21" spans="1:7" s="793" customFormat="1" ht="21" customHeight="1" thickBot="1">
      <c r="A21" s="801" t="s">
        <v>2445</v>
      </c>
      <c r="B21" s="802" t="s">
        <v>1889</v>
      </c>
      <c r="C21" s="803"/>
      <c r="D21" s="804"/>
      <c r="E21" s="804"/>
      <c r="F21" s="805">
        <f>'C.X. PP STOL.'!F46</f>
        <v>0</v>
      </c>
      <c r="G21" s="806"/>
    </row>
    <row r="22" spans="1:7" s="793" customFormat="1" ht="9.9499999999999993" customHeight="1" thickBot="1">
      <c r="A22" s="843"/>
      <c r="B22" s="844"/>
      <c r="C22" s="845"/>
      <c r="D22" s="846"/>
      <c r="E22" s="847"/>
      <c r="F22" s="848"/>
      <c r="G22" s="849"/>
    </row>
    <row r="23" spans="1:7" s="793" customFormat="1" ht="21" customHeight="1" thickBot="1">
      <c r="A23" s="801" t="s">
        <v>2439</v>
      </c>
      <c r="B23" s="802" t="s">
        <v>1890</v>
      </c>
      <c r="C23" s="803"/>
      <c r="D23" s="804"/>
      <c r="E23" s="804"/>
      <c r="F23" s="805">
        <f>'C.XI. SOB.'!F119</f>
        <v>0</v>
      </c>
      <c r="G23" s="806"/>
    </row>
    <row r="24" spans="1:7" s="793" customFormat="1" ht="9.9499999999999993" customHeight="1" thickBot="1">
      <c r="A24" s="843"/>
      <c r="B24" s="844"/>
      <c r="C24" s="845"/>
      <c r="D24" s="846"/>
      <c r="E24" s="847"/>
      <c r="F24" s="848"/>
      <c r="G24" s="849"/>
    </row>
    <row r="25" spans="1:7" s="793" customFormat="1" ht="21" customHeight="1" thickBot="1">
      <c r="A25" s="801" t="s">
        <v>2447</v>
      </c>
      <c r="B25" s="802" t="s">
        <v>1891</v>
      </c>
      <c r="C25" s="803"/>
      <c r="D25" s="804"/>
      <c r="E25" s="804"/>
      <c r="F25" s="805">
        <f>'C.XII. RAZNO'!F37</f>
        <v>0</v>
      </c>
      <c r="G25" s="806"/>
    </row>
    <row r="26" spans="1:7" s="793" customFormat="1" ht="15.75" thickBot="1">
      <c r="A26" s="811"/>
      <c r="B26" s="812"/>
      <c r="C26" s="813"/>
      <c r="D26" s="814"/>
      <c r="E26" s="815"/>
      <c r="F26" s="816"/>
      <c r="G26" s="817"/>
    </row>
    <row r="27" spans="1:7" s="793" customFormat="1" ht="20.85" customHeight="1" thickBot="1">
      <c r="A27" s="801"/>
      <c r="B27" s="802" t="s">
        <v>397</v>
      </c>
      <c r="C27" s="803"/>
      <c r="D27" s="804"/>
      <c r="E27" s="804"/>
      <c r="F27" s="805">
        <f>ROUND(SUM(F3:F25),2)</f>
        <v>0</v>
      </c>
      <c r="G27" s="806"/>
    </row>
  </sheetData>
  <sheetProtection algorithmName="SHA-512" hashValue="UmFjG0UgtP6yzQ2YEwwpDifRQ79VKfxgaBv+dPCEptQricIsh1ZzXYvQlkRceK7SGtGVRy3G10GYXNQHRmO1aw==" saltValue="Rtq5Rvm9HTBTIjn8SzsSDQ=="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REKAPITULACIJA GOR FAZA 03.&amp;R&amp;"System Font,Regular"&amp;10&amp;G</oddHead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79998168889431442"/>
  </sheetPr>
  <dimension ref="A3:H60"/>
  <sheetViews>
    <sheetView view="pageBreakPreview" zoomScale="80" zoomScaleNormal="100" zoomScaleSheetLayoutView="80" workbookViewId="0">
      <selection activeCell="A62" sqref="A62"/>
    </sheetView>
  </sheetViews>
  <sheetFormatPr defaultColWidth="8.85546875" defaultRowHeight="12.75"/>
  <cols>
    <col min="1" max="1" width="4.42578125" style="24" customWidth="1"/>
    <col min="2" max="2" width="25.28515625" style="24" customWidth="1"/>
    <col min="3" max="3" width="2.42578125" style="24" customWidth="1"/>
    <col min="4" max="4" width="11.7109375" style="24" customWidth="1"/>
    <col min="5" max="5" width="6.140625" style="24" customWidth="1"/>
    <col min="6" max="6" width="9.42578125" style="24" customWidth="1"/>
    <col min="7" max="7" width="36.42578125" style="24" customWidth="1"/>
    <col min="8" max="8" width="9.140625" style="24" customWidth="1"/>
    <col min="9" max="256" width="8.85546875" style="24"/>
    <col min="257" max="257" width="4.42578125" style="24" customWidth="1"/>
    <col min="258" max="258" width="14" style="24" customWidth="1"/>
    <col min="259" max="259" width="2.42578125" style="24" customWidth="1"/>
    <col min="260" max="260" width="8" style="24" customWidth="1"/>
    <col min="261" max="261" width="6.140625" style="24" customWidth="1"/>
    <col min="262" max="262" width="9.42578125" style="24" customWidth="1"/>
    <col min="263" max="263" width="36.42578125" style="24" customWidth="1"/>
    <col min="264" max="264" width="9.140625" style="24" customWidth="1"/>
    <col min="265" max="512" width="8.85546875" style="24"/>
    <col min="513" max="513" width="4.42578125" style="24" customWidth="1"/>
    <col min="514" max="514" width="14" style="24" customWidth="1"/>
    <col min="515" max="515" width="2.42578125" style="24" customWidth="1"/>
    <col min="516" max="516" width="8" style="24" customWidth="1"/>
    <col min="517" max="517" width="6.140625" style="24" customWidth="1"/>
    <col min="518" max="518" width="9.42578125" style="24" customWidth="1"/>
    <col min="519" max="519" width="36.42578125" style="24" customWidth="1"/>
    <col min="520" max="520" width="9.140625" style="24" customWidth="1"/>
    <col min="521" max="768" width="8.85546875" style="24"/>
    <col min="769" max="769" width="4.42578125" style="24" customWidth="1"/>
    <col min="770" max="770" width="14" style="24" customWidth="1"/>
    <col min="771" max="771" width="2.42578125" style="24" customWidth="1"/>
    <col min="772" max="772" width="8" style="24" customWidth="1"/>
    <col min="773" max="773" width="6.140625" style="24" customWidth="1"/>
    <col min="774" max="774" width="9.42578125" style="24" customWidth="1"/>
    <col min="775" max="775" width="36.42578125" style="24" customWidth="1"/>
    <col min="776" max="776" width="9.140625" style="24" customWidth="1"/>
    <col min="777" max="1024" width="8.85546875" style="24"/>
    <col min="1025" max="1025" width="4.42578125" style="24" customWidth="1"/>
    <col min="1026" max="1026" width="14" style="24" customWidth="1"/>
    <col min="1027" max="1027" width="2.42578125" style="24" customWidth="1"/>
    <col min="1028" max="1028" width="8" style="24" customWidth="1"/>
    <col min="1029" max="1029" width="6.140625" style="24" customWidth="1"/>
    <col min="1030" max="1030" width="9.42578125" style="24" customWidth="1"/>
    <col min="1031" max="1031" width="36.42578125" style="24" customWidth="1"/>
    <col min="1032" max="1032" width="9.140625" style="24" customWidth="1"/>
    <col min="1033" max="1280" width="8.85546875" style="24"/>
    <col min="1281" max="1281" width="4.42578125" style="24" customWidth="1"/>
    <col min="1282" max="1282" width="14" style="24" customWidth="1"/>
    <col min="1283" max="1283" width="2.42578125" style="24" customWidth="1"/>
    <col min="1284" max="1284" width="8" style="24" customWidth="1"/>
    <col min="1285" max="1285" width="6.140625" style="24" customWidth="1"/>
    <col min="1286" max="1286" width="9.42578125" style="24" customWidth="1"/>
    <col min="1287" max="1287" width="36.42578125" style="24" customWidth="1"/>
    <col min="1288" max="1288" width="9.140625" style="24" customWidth="1"/>
    <col min="1289" max="1536" width="8.85546875" style="24"/>
    <col min="1537" max="1537" width="4.42578125" style="24" customWidth="1"/>
    <col min="1538" max="1538" width="14" style="24" customWidth="1"/>
    <col min="1539" max="1539" width="2.42578125" style="24" customWidth="1"/>
    <col min="1540" max="1540" width="8" style="24" customWidth="1"/>
    <col min="1541" max="1541" width="6.140625" style="24" customWidth="1"/>
    <col min="1542" max="1542" width="9.42578125" style="24" customWidth="1"/>
    <col min="1543" max="1543" width="36.42578125" style="24" customWidth="1"/>
    <col min="1544" max="1544" width="9.140625" style="24" customWidth="1"/>
    <col min="1545" max="1792" width="8.85546875" style="24"/>
    <col min="1793" max="1793" width="4.42578125" style="24" customWidth="1"/>
    <col min="1794" max="1794" width="14" style="24" customWidth="1"/>
    <col min="1795" max="1795" width="2.42578125" style="24" customWidth="1"/>
    <col min="1796" max="1796" width="8" style="24" customWidth="1"/>
    <col min="1797" max="1797" width="6.140625" style="24" customWidth="1"/>
    <col min="1798" max="1798" width="9.42578125" style="24" customWidth="1"/>
    <col min="1799" max="1799" width="36.42578125" style="24" customWidth="1"/>
    <col min="1800" max="1800" width="9.140625" style="24" customWidth="1"/>
    <col min="1801" max="2048" width="8.85546875" style="24"/>
    <col min="2049" max="2049" width="4.42578125" style="24" customWidth="1"/>
    <col min="2050" max="2050" width="14" style="24" customWidth="1"/>
    <col min="2051" max="2051" width="2.42578125" style="24" customWidth="1"/>
    <col min="2052" max="2052" width="8" style="24" customWidth="1"/>
    <col min="2053" max="2053" width="6.140625" style="24" customWidth="1"/>
    <col min="2054" max="2054" width="9.42578125" style="24" customWidth="1"/>
    <col min="2055" max="2055" width="36.42578125" style="24" customWidth="1"/>
    <col min="2056" max="2056" width="9.140625" style="24" customWidth="1"/>
    <col min="2057" max="2304" width="8.85546875" style="24"/>
    <col min="2305" max="2305" width="4.42578125" style="24" customWidth="1"/>
    <col min="2306" max="2306" width="14" style="24" customWidth="1"/>
    <col min="2307" max="2307" width="2.42578125" style="24" customWidth="1"/>
    <col min="2308" max="2308" width="8" style="24" customWidth="1"/>
    <col min="2309" max="2309" width="6.140625" style="24" customWidth="1"/>
    <col min="2310" max="2310" width="9.42578125" style="24" customWidth="1"/>
    <col min="2311" max="2311" width="36.42578125" style="24" customWidth="1"/>
    <col min="2312" max="2312" width="9.140625" style="24" customWidth="1"/>
    <col min="2313" max="2560" width="8.85546875" style="24"/>
    <col min="2561" max="2561" width="4.42578125" style="24" customWidth="1"/>
    <col min="2562" max="2562" width="14" style="24" customWidth="1"/>
    <col min="2563" max="2563" width="2.42578125" style="24" customWidth="1"/>
    <col min="2564" max="2564" width="8" style="24" customWidth="1"/>
    <col min="2565" max="2565" width="6.140625" style="24" customWidth="1"/>
    <col min="2566" max="2566" width="9.42578125" style="24" customWidth="1"/>
    <col min="2567" max="2567" width="36.42578125" style="24" customWidth="1"/>
    <col min="2568" max="2568" width="9.140625" style="24" customWidth="1"/>
    <col min="2569" max="2816" width="8.85546875" style="24"/>
    <col min="2817" max="2817" width="4.42578125" style="24" customWidth="1"/>
    <col min="2818" max="2818" width="14" style="24" customWidth="1"/>
    <col min="2819" max="2819" width="2.42578125" style="24" customWidth="1"/>
    <col min="2820" max="2820" width="8" style="24" customWidth="1"/>
    <col min="2821" max="2821" width="6.140625" style="24" customWidth="1"/>
    <col min="2822" max="2822" width="9.42578125" style="24" customWidth="1"/>
    <col min="2823" max="2823" width="36.42578125" style="24" customWidth="1"/>
    <col min="2824" max="2824" width="9.140625" style="24" customWidth="1"/>
    <col min="2825" max="3072" width="8.85546875" style="24"/>
    <col min="3073" max="3073" width="4.42578125" style="24" customWidth="1"/>
    <col min="3074" max="3074" width="14" style="24" customWidth="1"/>
    <col min="3075" max="3075" width="2.42578125" style="24" customWidth="1"/>
    <col min="3076" max="3076" width="8" style="24" customWidth="1"/>
    <col min="3077" max="3077" width="6.140625" style="24" customWidth="1"/>
    <col min="3078" max="3078" width="9.42578125" style="24" customWidth="1"/>
    <col min="3079" max="3079" width="36.42578125" style="24" customWidth="1"/>
    <col min="3080" max="3080" width="9.140625" style="24" customWidth="1"/>
    <col min="3081" max="3328" width="8.85546875" style="24"/>
    <col min="3329" max="3329" width="4.42578125" style="24" customWidth="1"/>
    <col min="3330" max="3330" width="14" style="24" customWidth="1"/>
    <col min="3331" max="3331" width="2.42578125" style="24" customWidth="1"/>
    <col min="3332" max="3332" width="8" style="24" customWidth="1"/>
    <col min="3333" max="3333" width="6.140625" style="24" customWidth="1"/>
    <col min="3334" max="3334" width="9.42578125" style="24" customWidth="1"/>
    <col min="3335" max="3335" width="36.42578125" style="24" customWidth="1"/>
    <col min="3336" max="3336" width="9.140625" style="24" customWidth="1"/>
    <col min="3337" max="3584" width="8.85546875" style="24"/>
    <col min="3585" max="3585" width="4.42578125" style="24" customWidth="1"/>
    <col min="3586" max="3586" width="14" style="24" customWidth="1"/>
    <col min="3587" max="3587" width="2.42578125" style="24" customWidth="1"/>
    <col min="3588" max="3588" width="8" style="24" customWidth="1"/>
    <col min="3589" max="3589" width="6.140625" style="24" customWidth="1"/>
    <col min="3590" max="3590" width="9.42578125" style="24" customWidth="1"/>
    <col min="3591" max="3591" width="36.42578125" style="24" customWidth="1"/>
    <col min="3592" max="3592" width="9.140625" style="24" customWidth="1"/>
    <col min="3593" max="3840" width="8.85546875" style="24"/>
    <col min="3841" max="3841" width="4.42578125" style="24" customWidth="1"/>
    <col min="3842" max="3842" width="14" style="24" customWidth="1"/>
    <col min="3843" max="3843" width="2.42578125" style="24" customWidth="1"/>
    <col min="3844" max="3844" width="8" style="24" customWidth="1"/>
    <col min="3845" max="3845" width="6.140625" style="24" customWidth="1"/>
    <col min="3846" max="3846" width="9.42578125" style="24" customWidth="1"/>
    <col min="3847" max="3847" width="36.42578125" style="24" customWidth="1"/>
    <col min="3848" max="3848" width="9.140625" style="24" customWidth="1"/>
    <col min="3849" max="4096" width="8.85546875" style="24"/>
    <col min="4097" max="4097" width="4.42578125" style="24" customWidth="1"/>
    <col min="4098" max="4098" width="14" style="24" customWidth="1"/>
    <col min="4099" max="4099" width="2.42578125" style="24" customWidth="1"/>
    <col min="4100" max="4100" width="8" style="24" customWidth="1"/>
    <col min="4101" max="4101" width="6.140625" style="24" customWidth="1"/>
    <col min="4102" max="4102" width="9.42578125" style="24" customWidth="1"/>
    <col min="4103" max="4103" width="36.42578125" style="24" customWidth="1"/>
    <col min="4104" max="4104" width="9.140625" style="24" customWidth="1"/>
    <col min="4105" max="4352" width="8.85546875" style="24"/>
    <col min="4353" max="4353" width="4.42578125" style="24" customWidth="1"/>
    <col min="4354" max="4354" width="14" style="24" customWidth="1"/>
    <col min="4355" max="4355" width="2.42578125" style="24" customWidth="1"/>
    <col min="4356" max="4356" width="8" style="24" customWidth="1"/>
    <col min="4357" max="4357" width="6.140625" style="24" customWidth="1"/>
    <col min="4358" max="4358" width="9.42578125" style="24" customWidth="1"/>
    <col min="4359" max="4359" width="36.42578125" style="24" customWidth="1"/>
    <col min="4360" max="4360" width="9.140625" style="24" customWidth="1"/>
    <col min="4361" max="4608" width="8.85546875" style="24"/>
    <col min="4609" max="4609" width="4.42578125" style="24" customWidth="1"/>
    <col min="4610" max="4610" width="14" style="24" customWidth="1"/>
    <col min="4611" max="4611" width="2.42578125" style="24" customWidth="1"/>
    <col min="4612" max="4612" width="8" style="24" customWidth="1"/>
    <col min="4613" max="4613" width="6.140625" style="24" customWidth="1"/>
    <col min="4614" max="4614" width="9.42578125" style="24" customWidth="1"/>
    <col min="4615" max="4615" width="36.42578125" style="24" customWidth="1"/>
    <col min="4616" max="4616" width="9.140625" style="24" customWidth="1"/>
    <col min="4617" max="4864" width="8.85546875" style="24"/>
    <col min="4865" max="4865" width="4.42578125" style="24" customWidth="1"/>
    <col min="4866" max="4866" width="14" style="24" customWidth="1"/>
    <col min="4867" max="4867" width="2.42578125" style="24" customWidth="1"/>
    <col min="4868" max="4868" width="8" style="24" customWidth="1"/>
    <col min="4869" max="4869" width="6.140625" style="24" customWidth="1"/>
    <col min="4870" max="4870" width="9.42578125" style="24" customWidth="1"/>
    <col min="4871" max="4871" width="36.42578125" style="24" customWidth="1"/>
    <col min="4872" max="4872" width="9.140625" style="24" customWidth="1"/>
    <col min="4873" max="5120" width="8.85546875" style="24"/>
    <col min="5121" max="5121" width="4.42578125" style="24" customWidth="1"/>
    <col min="5122" max="5122" width="14" style="24" customWidth="1"/>
    <col min="5123" max="5123" width="2.42578125" style="24" customWidth="1"/>
    <col min="5124" max="5124" width="8" style="24" customWidth="1"/>
    <col min="5125" max="5125" width="6.140625" style="24" customWidth="1"/>
    <col min="5126" max="5126" width="9.42578125" style="24" customWidth="1"/>
    <col min="5127" max="5127" width="36.42578125" style="24" customWidth="1"/>
    <col min="5128" max="5128" width="9.140625" style="24" customWidth="1"/>
    <col min="5129" max="5376" width="8.85546875" style="24"/>
    <col min="5377" max="5377" width="4.42578125" style="24" customWidth="1"/>
    <col min="5378" max="5378" width="14" style="24" customWidth="1"/>
    <col min="5379" max="5379" width="2.42578125" style="24" customWidth="1"/>
    <col min="5380" max="5380" width="8" style="24" customWidth="1"/>
    <col min="5381" max="5381" width="6.140625" style="24" customWidth="1"/>
    <col min="5382" max="5382" width="9.42578125" style="24" customWidth="1"/>
    <col min="5383" max="5383" width="36.42578125" style="24" customWidth="1"/>
    <col min="5384" max="5384" width="9.140625" style="24" customWidth="1"/>
    <col min="5385" max="5632" width="8.85546875" style="24"/>
    <col min="5633" max="5633" width="4.42578125" style="24" customWidth="1"/>
    <col min="5634" max="5634" width="14" style="24" customWidth="1"/>
    <col min="5635" max="5635" width="2.42578125" style="24" customWidth="1"/>
    <col min="5636" max="5636" width="8" style="24" customWidth="1"/>
    <col min="5637" max="5637" width="6.140625" style="24" customWidth="1"/>
    <col min="5638" max="5638" width="9.42578125" style="24" customWidth="1"/>
    <col min="5639" max="5639" width="36.42578125" style="24" customWidth="1"/>
    <col min="5640" max="5640" width="9.140625" style="24" customWidth="1"/>
    <col min="5641" max="5888" width="8.85546875" style="24"/>
    <col min="5889" max="5889" width="4.42578125" style="24" customWidth="1"/>
    <col min="5890" max="5890" width="14" style="24" customWidth="1"/>
    <col min="5891" max="5891" width="2.42578125" style="24" customWidth="1"/>
    <col min="5892" max="5892" width="8" style="24" customWidth="1"/>
    <col min="5893" max="5893" width="6.140625" style="24" customWidth="1"/>
    <col min="5894" max="5894" width="9.42578125" style="24" customWidth="1"/>
    <col min="5895" max="5895" width="36.42578125" style="24" customWidth="1"/>
    <col min="5896" max="5896" width="9.140625" style="24" customWidth="1"/>
    <col min="5897" max="6144" width="8.85546875" style="24"/>
    <col min="6145" max="6145" width="4.42578125" style="24" customWidth="1"/>
    <col min="6146" max="6146" width="14" style="24" customWidth="1"/>
    <col min="6147" max="6147" width="2.42578125" style="24" customWidth="1"/>
    <col min="6148" max="6148" width="8" style="24" customWidth="1"/>
    <col min="6149" max="6149" width="6.140625" style="24" customWidth="1"/>
    <col min="6150" max="6150" width="9.42578125" style="24" customWidth="1"/>
    <col min="6151" max="6151" width="36.42578125" style="24" customWidth="1"/>
    <col min="6152" max="6152" width="9.140625" style="24" customWidth="1"/>
    <col min="6153" max="6400" width="8.85546875" style="24"/>
    <col min="6401" max="6401" width="4.42578125" style="24" customWidth="1"/>
    <col min="6402" max="6402" width="14" style="24" customWidth="1"/>
    <col min="6403" max="6403" width="2.42578125" style="24" customWidth="1"/>
    <col min="6404" max="6404" width="8" style="24" customWidth="1"/>
    <col min="6405" max="6405" width="6.140625" style="24" customWidth="1"/>
    <col min="6406" max="6406" width="9.42578125" style="24" customWidth="1"/>
    <col min="6407" max="6407" width="36.42578125" style="24" customWidth="1"/>
    <col min="6408" max="6408" width="9.140625" style="24" customWidth="1"/>
    <col min="6409" max="6656" width="8.85546875" style="24"/>
    <col min="6657" max="6657" width="4.42578125" style="24" customWidth="1"/>
    <col min="6658" max="6658" width="14" style="24" customWidth="1"/>
    <col min="6659" max="6659" width="2.42578125" style="24" customWidth="1"/>
    <col min="6660" max="6660" width="8" style="24" customWidth="1"/>
    <col min="6661" max="6661" width="6.140625" style="24" customWidth="1"/>
    <col min="6662" max="6662" width="9.42578125" style="24" customWidth="1"/>
    <col min="6663" max="6663" width="36.42578125" style="24" customWidth="1"/>
    <col min="6664" max="6664" width="9.140625" style="24" customWidth="1"/>
    <col min="6665" max="6912" width="8.85546875" style="24"/>
    <col min="6913" max="6913" width="4.42578125" style="24" customWidth="1"/>
    <col min="6914" max="6914" width="14" style="24" customWidth="1"/>
    <col min="6915" max="6915" width="2.42578125" style="24" customWidth="1"/>
    <col min="6916" max="6916" width="8" style="24" customWidth="1"/>
    <col min="6917" max="6917" width="6.140625" style="24" customWidth="1"/>
    <col min="6918" max="6918" width="9.42578125" style="24" customWidth="1"/>
    <col min="6919" max="6919" width="36.42578125" style="24" customWidth="1"/>
    <col min="6920" max="6920" width="9.140625" style="24" customWidth="1"/>
    <col min="6921" max="7168" width="8.85546875" style="24"/>
    <col min="7169" max="7169" width="4.42578125" style="24" customWidth="1"/>
    <col min="7170" max="7170" width="14" style="24" customWidth="1"/>
    <col min="7171" max="7171" width="2.42578125" style="24" customWidth="1"/>
    <col min="7172" max="7172" width="8" style="24" customWidth="1"/>
    <col min="7173" max="7173" width="6.140625" style="24" customWidth="1"/>
    <col min="7174" max="7174" width="9.42578125" style="24" customWidth="1"/>
    <col min="7175" max="7175" width="36.42578125" style="24" customWidth="1"/>
    <col min="7176" max="7176" width="9.140625" style="24" customWidth="1"/>
    <col min="7177" max="7424" width="8.85546875" style="24"/>
    <col min="7425" max="7425" width="4.42578125" style="24" customWidth="1"/>
    <col min="7426" max="7426" width="14" style="24" customWidth="1"/>
    <col min="7427" max="7427" width="2.42578125" style="24" customWidth="1"/>
    <col min="7428" max="7428" width="8" style="24" customWidth="1"/>
    <col min="7429" max="7429" width="6.140625" style="24" customWidth="1"/>
    <col min="7430" max="7430" width="9.42578125" style="24" customWidth="1"/>
    <col min="7431" max="7431" width="36.42578125" style="24" customWidth="1"/>
    <col min="7432" max="7432" width="9.140625" style="24" customWidth="1"/>
    <col min="7433" max="7680" width="8.85546875" style="24"/>
    <col min="7681" max="7681" width="4.42578125" style="24" customWidth="1"/>
    <col min="7682" max="7682" width="14" style="24" customWidth="1"/>
    <col min="7683" max="7683" width="2.42578125" style="24" customWidth="1"/>
    <col min="7684" max="7684" width="8" style="24" customWidth="1"/>
    <col min="7685" max="7685" width="6.140625" style="24" customWidth="1"/>
    <col min="7686" max="7686" width="9.42578125" style="24" customWidth="1"/>
    <col min="7687" max="7687" width="36.42578125" style="24" customWidth="1"/>
    <col min="7688" max="7688" width="9.140625" style="24" customWidth="1"/>
    <col min="7689" max="7936" width="8.85546875" style="24"/>
    <col min="7937" max="7937" width="4.42578125" style="24" customWidth="1"/>
    <col min="7938" max="7938" width="14" style="24" customWidth="1"/>
    <col min="7939" max="7939" width="2.42578125" style="24" customWidth="1"/>
    <col min="7940" max="7940" width="8" style="24" customWidth="1"/>
    <col min="7941" max="7941" width="6.140625" style="24" customWidth="1"/>
    <col min="7942" max="7942" width="9.42578125" style="24" customWidth="1"/>
    <col min="7943" max="7943" width="36.42578125" style="24" customWidth="1"/>
    <col min="7944" max="7944" width="9.140625" style="24" customWidth="1"/>
    <col min="7945" max="8192" width="8.85546875" style="24"/>
    <col min="8193" max="8193" width="4.42578125" style="24" customWidth="1"/>
    <col min="8194" max="8194" width="14" style="24" customWidth="1"/>
    <col min="8195" max="8195" width="2.42578125" style="24" customWidth="1"/>
    <col min="8196" max="8196" width="8" style="24" customWidth="1"/>
    <col min="8197" max="8197" width="6.140625" style="24" customWidth="1"/>
    <col min="8198" max="8198" width="9.42578125" style="24" customWidth="1"/>
    <col min="8199" max="8199" width="36.42578125" style="24" customWidth="1"/>
    <col min="8200" max="8200" width="9.140625" style="24" customWidth="1"/>
    <col min="8201" max="8448" width="8.85546875" style="24"/>
    <col min="8449" max="8449" width="4.42578125" style="24" customWidth="1"/>
    <col min="8450" max="8450" width="14" style="24" customWidth="1"/>
    <col min="8451" max="8451" width="2.42578125" style="24" customWidth="1"/>
    <col min="8452" max="8452" width="8" style="24" customWidth="1"/>
    <col min="8453" max="8453" width="6.140625" style="24" customWidth="1"/>
    <col min="8454" max="8454" width="9.42578125" style="24" customWidth="1"/>
    <col min="8455" max="8455" width="36.42578125" style="24" customWidth="1"/>
    <col min="8456" max="8456" width="9.140625" style="24" customWidth="1"/>
    <col min="8457" max="8704" width="8.85546875" style="24"/>
    <col min="8705" max="8705" width="4.42578125" style="24" customWidth="1"/>
    <col min="8706" max="8706" width="14" style="24" customWidth="1"/>
    <col min="8707" max="8707" width="2.42578125" style="24" customWidth="1"/>
    <col min="8708" max="8708" width="8" style="24" customWidth="1"/>
    <col min="8709" max="8709" width="6.140625" style="24" customWidth="1"/>
    <col min="8710" max="8710" width="9.42578125" style="24" customWidth="1"/>
    <col min="8711" max="8711" width="36.42578125" style="24" customWidth="1"/>
    <col min="8712" max="8712" width="9.140625" style="24" customWidth="1"/>
    <col min="8713" max="8960" width="8.85546875" style="24"/>
    <col min="8961" max="8961" width="4.42578125" style="24" customWidth="1"/>
    <col min="8962" max="8962" width="14" style="24" customWidth="1"/>
    <col min="8963" max="8963" width="2.42578125" style="24" customWidth="1"/>
    <col min="8964" max="8964" width="8" style="24" customWidth="1"/>
    <col min="8965" max="8965" width="6.140625" style="24" customWidth="1"/>
    <col min="8966" max="8966" width="9.42578125" style="24" customWidth="1"/>
    <col min="8967" max="8967" width="36.42578125" style="24" customWidth="1"/>
    <col min="8968" max="8968" width="9.140625" style="24" customWidth="1"/>
    <col min="8969" max="9216" width="8.85546875" style="24"/>
    <col min="9217" max="9217" width="4.42578125" style="24" customWidth="1"/>
    <col min="9218" max="9218" width="14" style="24" customWidth="1"/>
    <col min="9219" max="9219" width="2.42578125" style="24" customWidth="1"/>
    <col min="9220" max="9220" width="8" style="24" customWidth="1"/>
    <col min="9221" max="9221" width="6.140625" style="24" customWidth="1"/>
    <col min="9222" max="9222" width="9.42578125" style="24" customWidth="1"/>
    <col min="9223" max="9223" width="36.42578125" style="24" customWidth="1"/>
    <col min="9224" max="9224" width="9.140625" style="24" customWidth="1"/>
    <col min="9225" max="9472" width="8.85546875" style="24"/>
    <col min="9473" max="9473" width="4.42578125" style="24" customWidth="1"/>
    <col min="9474" max="9474" width="14" style="24" customWidth="1"/>
    <col min="9475" max="9475" width="2.42578125" style="24" customWidth="1"/>
    <col min="9476" max="9476" width="8" style="24" customWidth="1"/>
    <col min="9477" max="9477" width="6.140625" style="24" customWidth="1"/>
    <col min="9478" max="9478" width="9.42578125" style="24" customWidth="1"/>
    <col min="9479" max="9479" width="36.42578125" style="24" customWidth="1"/>
    <col min="9480" max="9480" width="9.140625" style="24" customWidth="1"/>
    <col min="9481" max="9728" width="8.85546875" style="24"/>
    <col min="9729" max="9729" width="4.42578125" style="24" customWidth="1"/>
    <col min="9730" max="9730" width="14" style="24" customWidth="1"/>
    <col min="9731" max="9731" width="2.42578125" style="24" customWidth="1"/>
    <col min="9732" max="9732" width="8" style="24" customWidth="1"/>
    <col min="9733" max="9733" width="6.140625" style="24" customWidth="1"/>
    <col min="9734" max="9734" width="9.42578125" style="24" customWidth="1"/>
    <col min="9735" max="9735" width="36.42578125" style="24" customWidth="1"/>
    <col min="9736" max="9736" width="9.140625" style="24" customWidth="1"/>
    <col min="9737" max="9984" width="8.85546875" style="24"/>
    <col min="9985" max="9985" width="4.42578125" style="24" customWidth="1"/>
    <col min="9986" max="9986" width="14" style="24" customWidth="1"/>
    <col min="9987" max="9987" width="2.42578125" style="24" customWidth="1"/>
    <col min="9988" max="9988" width="8" style="24" customWidth="1"/>
    <col min="9989" max="9989" width="6.140625" style="24" customWidth="1"/>
    <col min="9990" max="9990" width="9.42578125" style="24" customWidth="1"/>
    <col min="9991" max="9991" width="36.42578125" style="24" customWidth="1"/>
    <col min="9992" max="9992" width="9.140625" style="24" customWidth="1"/>
    <col min="9993" max="10240" width="8.85546875" style="24"/>
    <col min="10241" max="10241" width="4.42578125" style="24" customWidth="1"/>
    <col min="10242" max="10242" width="14" style="24" customWidth="1"/>
    <col min="10243" max="10243" width="2.42578125" style="24" customWidth="1"/>
    <col min="10244" max="10244" width="8" style="24" customWidth="1"/>
    <col min="10245" max="10245" width="6.140625" style="24" customWidth="1"/>
    <col min="10246" max="10246" width="9.42578125" style="24" customWidth="1"/>
    <col min="10247" max="10247" width="36.42578125" style="24" customWidth="1"/>
    <col min="10248" max="10248" width="9.140625" style="24" customWidth="1"/>
    <col min="10249" max="10496" width="8.85546875" style="24"/>
    <col min="10497" max="10497" width="4.42578125" style="24" customWidth="1"/>
    <col min="10498" max="10498" width="14" style="24" customWidth="1"/>
    <col min="10499" max="10499" width="2.42578125" style="24" customWidth="1"/>
    <col min="10500" max="10500" width="8" style="24" customWidth="1"/>
    <col min="10501" max="10501" width="6.140625" style="24" customWidth="1"/>
    <col min="10502" max="10502" width="9.42578125" style="24" customWidth="1"/>
    <col min="10503" max="10503" width="36.42578125" style="24" customWidth="1"/>
    <col min="10504" max="10504" width="9.140625" style="24" customWidth="1"/>
    <col min="10505" max="10752" width="8.85546875" style="24"/>
    <col min="10753" max="10753" width="4.42578125" style="24" customWidth="1"/>
    <col min="10754" max="10754" width="14" style="24" customWidth="1"/>
    <col min="10755" max="10755" width="2.42578125" style="24" customWidth="1"/>
    <col min="10756" max="10756" width="8" style="24" customWidth="1"/>
    <col min="10757" max="10757" width="6.140625" style="24" customWidth="1"/>
    <col min="10758" max="10758" width="9.42578125" style="24" customWidth="1"/>
    <col min="10759" max="10759" width="36.42578125" style="24" customWidth="1"/>
    <col min="10760" max="10760" width="9.140625" style="24" customWidth="1"/>
    <col min="10761" max="11008" width="8.85546875" style="24"/>
    <col min="11009" max="11009" width="4.42578125" style="24" customWidth="1"/>
    <col min="11010" max="11010" width="14" style="24" customWidth="1"/>
    <col min="11011" max="11011" width="2.42578125" style="24" customWidth="1"/>
    <col min="11012" max="11012" width="8" style="24" customWidth="1"/>
    <col min="11013" max="11013" width="6.140625" style="24" customWidth="1"/>
    <col min="11014" max="11014" width="9.42578125" style="24" customWidth="1"/>
    <col min="11015" max="11015" width="36.42578125" style="24" customWidth="1"/>
    <col min="11016" max="11016" width="9.140625" style="24" customWidth="1"/>
    <col min="11017" max="11264" width="8.85546875" style="24"/>
    <col min="11265" max="11265" width="4.42578125" style="24" customWidth="1"/>
    <col min="11266" max="11266" width="14" style="24" customWidth="1"/>
    <col min="11267" max="11267" width="2.42578125" style="24" customWidth="1"/>
    <col min="11268" max="11268" width="8" style="24" customWidth="1"/>
    <col min="11269" max="11269" width="6.140625" style="24" customWidth="1"/>
    <col min="11270" max="11270" width="9.42578125" style="24" customWidth="1"/>
    <col min="11271" max="11271" width="36.42578125" style="24" customWidth="1"/>
    <col min="11272" max="11272" width="9.140625" style="24" customWidth="1"/>
    <col min="11273" max="11520" width="8.85546875" style="24"/>
    <col min="11521" max="11521" width="4.42578125" style="24" customWidth="1"/>
    <col min="11522" max="11522" width="14" style="24" customWidth="1"/>
    <col min="11523" max="11523" width="2.42578125" style="24" customWidth="1"/>
    <col min="11524" max="11524" width="8" style="24" customWidth="1"/>
    <col min="11525" max="11525" width="6.140625" style="24" customWidth="1"/>
    <col min="11526" max="11526" width="9.42578125" style="24" customWidth="1"/>
    <col min="11527" max="11527" width="36.42578125" style="24" customWidth="1"/>
    <col min="11528" max="11528" width="9.140625" style="24" customWidth="1"/>
    <col min="11529" max="11776" width="8.85546875" style="24"/>
    <col min="11777" max="11777" width="4.42578125" style="24" customWidth="1"/>
    <col min="11778" max="11778" width="14" style="24" customWidth="1"/>
    <col min="11779" max="11779" width="2.42578125" style="24" customWidth="1"/>
    <col min="11780" max="11780" width="8" style="24" customWidth="1"/>
    <col min="11781" max="11781" width="6.140625" style="24" customWidth="1"/>
    <col min="11782" max="11782" width="9.42578125" style="24" customWidth="1"/>
    <col min="11783" max="11783" width="36.42578125" style="24" customWidth="1"/>
    <col min="11784" max="11784" width="9.140625" style="24" customWidth="1"/>
    <col min="11785" max="12032" width="8.85546875" style="24"/>
    <col min="12033" max="12033" width="4.42578125" style="24" customWidth="1"/>
    <col min="12034" max="12034" width="14" style="24" customWidth="1"/>
    <col min="12035" max="12035" width="2.42578125" style="24" customWidth="1"/>
    <col min="12036" max="12036" width="8" style="24" customWidth="1"/>
    <col min="12037" max="12037" width="6.140625" style="24" customWidth="1"/>
    <col min="12038" max="12038" width="9.42578125" style="24" customWidth="1"/>
    <col min="12039" max="12039" width="36.42578125" style="24" customWidth="1"/>
    <col min="12040" max="12040" width="9.140625" style="24" customWidth="1"/>
    <col min="12041" max="12288" width="8.85546875" style="24"/>
    <col min="12289" max="12289" width="4.42578125" style="24" customWidth="1"/>
    <col min="12290" max="12290" width="14" style="24" customWidth="1"/>
    <col min="12291" max="12291" width="2.42578125" style="24" customWidth="1"/>
    <col min="12292" max="12292" width="8" style="24" customWidth="1"/>
    <col min="12293" max="12293" width="6.140625" style="24" customWidth="1"/>
    <col min="12294" max="12294" width="9.42578125" style="24" customWidth="1"/>
    <col min="12295" max="12295" width="36.42578125" style="24" customWidth="1"/>
    <col min="12296" max="12296" width="9.140625" style="24" customWidth="1"/>
    <col min="12297" max="12544" width="8.85546875" style="24"/>
    <col min="12545" max="12545" width="4.42578125" style="24" customWidth="1"/>
    <col min="12546" max="12546" width="14" style="24" customWidth="1"/>
    <col min="12547" max="12547" width="2.42578125" style="24" customWidth="1"/>
    <col min="12548" max="12548" width="8" style="24" customWidth="1"/>
    <col min="12549" max="12549" width="6.140625" style="24" customWidth="1"/>
    <col min="12550" max="12550" width="9.42578125" style="24" customWidth="1"/>
    <col min="12551" max="12551" width="36.42578125" style="24" customWidth="1"/>
    <col min="12552" max="12552" width="9.140625" style="24" customWidth="1"/>
    <col min="12553" max="12800" width="8.85546875" style="24"/>
    <col min="12801" max="12801" width="4.42578125" style="24" customWidth="1"/>
    <col min="12802" max="12802" width="14" style="24" customWidth="1"/>
    <col min="12803" max="12803" width="2.42578125" style="24" customWidth="1"/>
    <col min="12804" max="12804" width="8" style="24" customWidth="1"/>
    <col min="12805" max="12805" width="6.140625" style="24" customWidth="1"/>
    <col min="12806" max="12806" width="9.42578125" style="24" customWidth="1"/>
    <col min="12807" max="12807" width="36.42578125" style="24" customWidth="1"/>
    <col min="12808" max="12808" width="9.140625" style="24" customWidth="1"/>
    <col min="12809" max="13056" width="8.85546875" style="24"/>
    <col min="13057" max="13057" width="4.42578125" style="24" customWidth="1"/>
    <col min="13058" max="13058" width="14" style="24" customWidth="1"/>
    <col min="13059" max="13059" width="2.42578125" style="24" customWidth="1"/>
    <col min="13060" max="13060" width="8" style="24" customWidth="1"/>
    <col min="13061" max="13061" width="6.140625" style="24" customWidth="1"/>
    <col min="13062" max="13062" width="9.42578125" style="24" customWidth="1"/>
    <col min="13063" max="13063" width="36.42578125" style="24" customWidth="1"/>
    <col min="13064" max="13064" width="9.140625" style="24" customWidth="1"/>
    <col min="13065" max="13312" width="8.85546875" style="24"/>
    <col min="13313" max="13313" width="4.42578125" style="24" customWidth="1"/>
    <col min="13314" max="13314" width="14" style="24" customWidth="1"/>
    <col min="13315" max="13315" width="2.42578125" style="24" customWidth="1"/>
    <col min="13316" max="13316" width="8" style="24" customWidth="1"/>
    <col min="13317" max="13317" width="6.140625" style="24" customWidth="1"/>
    <col min="13318" max="13318" width="9.42578125" style="24" customWidth="1"/>
    <col min="13319" max="13319" width="36.42578125" style="24" customWidth="1"/>
    <col min="13320" max="13320" width="9.140625" style="24" customWidth="1"/>
    <col min="13321" max="13568" width="8.85546875" style="24"/>
    <col min="13569" max="13569" width="4.42578125" style="24" customWidth="1"/>
    <col min="13570" max="13570" width="14" style="24" customWidth="1"/>
    <col min="13571" max="13571" width="2.42578125" style="24" customWidth="1"/>
    <col min="13572" max="13572" width="8" style="24" customWidth="1"/>
    <col min="13573" max="13573" width="6.140625" style="24" customWidth="1"/>
    <col min="13574" max="13574" width="9.42578125" style="24" customWidth="1"/>
    <col min="13575" max="13575" width="36.42578125" style="24" customWidth="1"/>
    <col min="13576" max="13576" width="9.140625" style="24" customWidth="1"/>
    <col min="13577" max="13824" width="8.85546875" style="24"/>
    <col min="13825" max="13825" width="4.42578125" style="24" customWidth="1"/>
    <col min="13826" max="13826" width="14" style="24" customWidth="1"/>
    <col min="13827" max="13827" width="2.42578125" style="24" customWidth="1"/>
    <col min="13828" max="13828" width="8" style="24" customWidth="1"/>
    <col min="13829" max="13829" width="6.140625" style="24" customWidth="1"/>
    <col min="13830" max="13830" width="9.42578125" style="24" customWidth="1"/>
    <col min="13831" max="13831" width="36.42578125" style="24" customWidth="1"/>
    <col min="13832" max="13832" width="9.140625" style="24" customWidth="1"/>
    <col min="13833" max="14080" width="8.85546875" style="24"/>
    <col min="14081" max="14081" width="4.42578125" style="24" customWidth="1"/>
    <col min="14082" max="14082" width="14" style="24" customWidth="1"/>
    <col min="14083" max="14083" width="2.42578125" style="24" customWidth="1"/>
    <col min="14084" max="14084" width="8" style="24" customWidth="1"/>
    <col min="14085" max="14085" width="6.140625" style="24" customWidth="1"/>
    <col min="14086" max="14086" width="9.42578125" style="24" customWidth="1"/>
    <col min="14087" max="14087" width="36.42578125" style="24" customWidth="1"/>
    <col min="14088" max="14088" width="9.140625" style="24" customWidth="1"/>
    <col min="14089" max="14336" width="8.85546875" style="24"/>
    <col min="14337" max="14337" width="4.42578125" style="24" customWidth="1"/>
    <col min="14338" max="14338" width="14" style="24" customWidth="1"/>
    <col min="14339" max="14339" width="2.42578125" style="24" customWidth="1"/>
    <col min="14340" max="14340" width="8" style="24" customWidth="1"/>
    <col min="14341" max="14341" width="6.140625" style="24" customWidth="1"/>
    <col min="14342" max="14342" width="9.42578125" style="24" customWidth="1"/>
    <col min="14343" max="14343" width="36.42578125" style="24" customWidth="1"/>
    <col min="14344" max="14344" width="9.140625" style="24" customWidth="1"/>
    <col min="14345" max="14592" width="8.85546875" style="24"/>
    <col min="14593" max="14593" width="4.42578125" style="24" customWidth="1"/>
    <col min="14594" max="14594" width="14" style="24" customWidth="1"/>
    <col min="14595" max="14595" width="2.42578125" style="24" customWidth="1"/>
    <col min="14596" max="14596" width="8" style="24" customWidth="1"/>
    <col min="14597" max="14597" width="6.140625" style="24" customWidth="1"/>
    <col min="14598" max="14598" width="9.42578125" style="24" customWidth="1"/>
    <col min="14599" max="14599" width="36.42578125" style="24" customWidth="1"/>
    <col min="14600" max="14600" width="9.140625" style="24" customWidth="1"/>
    <col min="14601" max="14848" width="8.85546875" style="24"/>
    <col min="14849" max="14849" width="4.42578125" style="24" customWidth="1"/>
    <col min="14850" max="14850" width="14" style="24" customWidth="1"/>
    <col min="14851" max="14851" width="2.42578125" style="24" customWidth="1"/>
    <col min="14852" max="14852" width="8" style="24" customWidth="1"/>
    <col min="14853" max="14853" width="6.140625" style="24" customWidth="1"/>
    <col min="14854" max="14854" width="9.42578125" style="24" customWidth="1"/>
    <col min="14855" max="14855" width="36.42578125" style="24" customWidth="1"/>
    <col min="14856" max="14856" width="9.140625" style="24" customWidth="1"/>
    <col min="14857" max="15104" width="8.85546875" style="24"/>
    <col min="15105" max="15105" width="4.42578125" style="24" customWidth="1"/>
    <col min="15106" max="15106" width="14" style="24" customWidth="1"/>
    <col min="15107" max="15107" width="2.42578125" style="24" customWidth="1"/>
    <col min="15108" max="15108" width="8" style="24" customWidth="1"/>
    <col min="15109" max="15109" width="6.140625" style="24" customWidth="1"/>
    <col min="15110" max="15110" width="9.42578125" style="24" customWidth="1"/>
    <col min="15111" max="15111" width="36.42578125" style="24" customWidth="1"/>
    <col min="15112" max="15112" width="9.140625" style="24" customWidth="1"/>
    <col min="15113" max="15360" width="8.85546875" style="24"/>
    <col min="15361" max="15361" width="4.42578125" style="24" customWidth="1"/>
    <col min="15362" max="15362" width="14" style="24" customWidth="1"/>
    <col min="15363" max="15363" width="2.42578125" style="24" customWidth="1"/>
    <col min="15364" max="15364" width="8" style="24" customWidth="1"/>
    <col min="15365" max="15365" width="6.140625" style="24" customWidth="1"/>
    <col min="15366" max="15366" width="9.42578125" style="24" customWidth="1"/>
    <col min="15367" max="15367" width="36.42578125" style="24" customWidth="1"/>
    <col min="15368" max="15368" width="9.140625" style="24" customWidth="1"/>
    <col min="15369" max="15616" width="8.85546875" style="24"/>
    <col min="15617" max="15617" width="4.42578125" style="24" customWidth="1"/>
    <col min="15618" max="15618" width="14" style="24" customWidth="1"/>
    <col min="15619" max="15619" width="2.42578125" style="24" customWidth="1"/>
    <col min="15620" max="15620" width="8" style="24" customWidth="1"/>
    <col min="15621" max="15621" width="6.140625" style="24" customWidth="1"/>
    <col min="15622" max="15622" width="9.42578125" style="24" customWidth="1"/>
    <col min="15623" max="15623" width="36.42578125" style="24" customWidth="1"/>
    <col min="15624" max="15624" width="9.140625" style="24" customWidth="1"/>
    <col min="15625" max="15872" width="8.85546875" style="24"/>
    <col min="15873" max="15873" width="4.42578125" style="24" customWidth="1"/>
    <col min="15874" max="15874" width="14" style="24" customWidth="1"/>
    <col min="15875" max="15875" width="2.42578125" style="24" customWidth="1"/>
    <col min="15876" max="15876" width="8" style="24" customWidth="1"/>
    <col min="15877" max="15877" width="6.140625" style="24" customWidth="1"/>
    <col min="15878" max="15878" width="9.42578125" style="24" customWidth="1"/>
    <col min="15879" max="15879" width="36.42578125" style="24" customWidth="1"/>
    <col min="15880" max="15880" width="9.140625" style="24" customWidth="1"/>
    <col min="15881" max="16128" width="8.85546875" style="24"/>
    <col min="16129" max="16129" width="4.42578125" style="24" customWidth="1"/>
    <col min="16130" max="16130" width="14" style="24" customWidth="1"/>
    <col min="16131" max="16131" width="2.42578125" style="24" customWidth="1"/>
    <col min="16132" max="16132" width="8" style="24" customWidth="1"/>
    <col min="16133" max="16133" width="6.140625" style="24" customWidth="1"/>
    <col min="16134" max="16134" width="9.42578125" style="24" customWidth="1"/>
    <col min="16135" max="16135" width="36.42578125" style="24" customWidth="1"/>
    <col min="16136" max="16136" width="9.140625" style="24" customWidth="1"/>
    <col min="16137" max="16384" width="8.85546875" style="24"/>
  </cols>
  <sheetData>
    <row r="3" spans="1:7" ht="30.75">
      <c r="A3" s="18"/>
      <c r="B3" s="19"/>
      <c r="C3" s="20"/>
      <c r="D3" s="21"/>
      <c r="E3" s="22"/>
      <c r="F3" s="22"/>
      <c r="G3" s="23"/>
    </row>
    <row r="4" spans="1:7" ht="15">
      <c r="A4" s="18"/>
      <c r="B4" s="25"/>
      <c r="C4" s="20"/>
      <c r="D4" s="21"/>
      <c r="E4" s="22"/>
      <c r="F4" s="22"/>
      <c r="G4" s="23"/>
    </row>
    <row r="5" spans="1:7" ht="26.25">
      <c r="A5" s="18"/>
      <c r="B5" s="26"/>
      <c r="C5" s="20"/>
      <c r="D5" s="21"/>
      <c r="E5" s="22"/>
      <c r="F5" s="22"/>
      <c r="G5" s="23"/>
    </row>
    <row r="6" spans="1:7" ht="26.25">
      <c r="A6" s="18"/>
      <c r="B6" s="26"/>
      <c r="C6" s="20"/>
      <c r="D6" s="21"/>
      <c r="E6" s="22"/>
      <c r="F6" s="22"/>
      <c r="G6" s="23"/>
    </row>
    <row r="7" spans="1:7" ht="26.25">
      <c r="A7" s="18"/>
      <c r="B7" s="26"/>
      <c r="C7" s="20"/>
      <c r="D7" s="21"/>
      <c r="E7" s="22"/>
      <c r="F7" s="22"/>
      <c r="G7" s="23"/>
    </row>
    <row r="8" spans="1:7" ht="26.25">
      <c r="A8" s="18"/>
      <c r="B8" s="26"/>
      <c r="C8" s="20"/>
      <c r="D8" s="21"/>
      <c r="E8" s="22"/>
      <c r="F8" s="22"/>
      <c r="G8" s="23"/>
    </row>
    <row r="9" spans="1:7" ht="25.5">
      <c r="A9" s="18"/>
      <c r="B9" s="27" t="s">
        <v>88</v>
      </c>
      <c r="C9" s="20"/>
      <c r="D9" s="20"/>
      <c r="E9" s="20"/>
      <c r="F9" s="28"/>
      <c r="G9" s="20"/>
    </row>
    <row r="10" spans="1:7" ht="15">
      <c r="A10" s="18"/>
      <c r="B10" s="66" t="s">
        <v>89</v>
      </c>
      <c r="C10" s="1659" t="s">
        <v>174</v>
      </c>
      <c r="D10" s="1659"/>
      <c r="E10" s="1659"/>
      <c r="F10" s="1659"/>
      <c r="G10" s="1659"/>
    </row>
    <row r="11" spans="1:7" ht="15" customHeight="1">
      <c r="A11" s="18"/>
      <c r="B11" s="20"/>
      <c r="C11" s="1659"/>
      <c r="D11" s="1659"/>
      <c r="E11" s="1659"/>
      <c r="F11" s="1659"/>
      <c r="G11" s="1659"/>
    </row>
    <row r="12" spans="1:7" ht="15">
      <c r="A12" s="18"/>
      <c r="B12" s="20"/>
      <c r="C12" s="1642"/>
      <c r="D12" s="1660"/>
      <c r="E12" s="1660"/>
      <c r="F12" s="1660"/>
      <c r="G12" s="1660"/>
    </row>
    <row r="13" spans="1:7" ht="14.25">
      <c r="A13" s="18"/>
      <c r="B13" s="29"/>
      <c r="C13" s="31"/>
      <c r="D13" s="31"/>
      <c r="E13" s="31"/>
      <c r="F13" s="32"/>
      <c r="G13" s="31"/>
    </row>
    <row r="14" spans="1:7" ht="15">
      <c r="A14" s="18"/>
      <c r="B14" s="66" t="s">
        <v>90</v>
      </c>
      <c r="C14" s="1661" t="s">
        <v>175</v>
      </c>
      <c r="D14" s="1662"/>
      <c r="E14" s="1662"/>
      <c r="F14" s="1662"/>
      <c r="G14" s="1662"/>
    </row>
    <row r="15" spans="1:7" ht="15">
      <c r="A15" s="18"/>
      <c r="B15" s="29"/>
      <c r="C15" s="1663" t="s">
        <v>176</v>
      </c>
      <c r="D15" s="1654"/>
      <c r="E15" s="1654"/>
      <c r="F15" s="1654"/>
      <c r="G15" s="1654"/>
    </row>
    <row r="16" spans="1:7" ht="15">
      <c r="A16" s="18"/>
      <c r="B16" s="29"/>
      <c r="C16" s="1663" t="s">
        <v>177</v>
      </c>
      <c r="D16" s="1654"/>
      <c r="E16" s="1654"/>
      <c r="F16" s="1654"/>
      <c r="G16" s="1654"/>
    </row>
    <row r="17" spans="1:7" ht="15">
      <c r="A17" s="18"/>
      <c r="B17" s="29"/>
      <c r="C17" s="33"/>
      <c r="D17" s="30"/>
      <c r="E17" s="30"/>
      <c r="F17" s="30"/>
      <c r="G17" s="30"/>
    </row>
    <row r="18" spans="1:7" ht="15">
      <c r="A18" s="18"/>
      <c r="B18" s="66" t="s">
        <v>91</v>
      </c>
      <c r="C18" s="1663" t="s">
        <v>238</v>
      </c>
      <c r="D18" s="1654"/>
      <c r="E18" s="1654"/>
      <c r="F18" s="1654"/>
      <c r="G18" s="1654"/>
    </row>
    <row r="19" spans="1:7" ht="14.25">
      <c r="A19" s="18"/>
      <c r="B19" s="29"/>
      <c r="C19" s="1654"/>
      <c r="D19" s="1654"/>
      <c r="E19" s="1654"/>
      <c r="F19" s="1654"/>
      <c r="G19" s="1654"/>
    </row>
    <row r="20" spans="1:7">
      <c r="A20" s="18"/>
      <c r="B20" s="20"/>
      <c r="C20" s="1655"/>
      <c r="D20" s="1655"/>
      <c r="E20" s="1655"/>
      <c r="F20" s="1655"/>
      <c r="G20" s="1655"/>
    </row>
    <row r="21" spans="1:7">
      <c r="A21" s="18"/>
      <c r="B21" s="20"/>
      <c r="C21" s="157"/>
      <c r="D21" s="157"/>
      <c r="E21" s="157"/>
      <c r="F21" s="157"/>
      <c r="G21" s="157"/>
    </row>
    <row r="22" spans="1:7">
      <c r="A22" s="18"/>
      <c r="B22" s="20"/>
      <c r="C22" s="157"/>
      <c r="D22" s="157"/>
      <c r="E22" s="157"/>
      <c r="F22" s="157"/>
      <c r="G22" s="157"/>
    </row>
    <row r="23" spans="1:7">
      <c r="A23" s="18"/>
      <c r="B23" s="20"/>
      <c r="C23" s="157"/>
      <c r="D23" s="157"/>
      <c r="E23" s="157"/>
      <c r="F23" s="157"/>
      <c r="G23" s="157"/>
    </row>
    <row r="24" spans="1:7">
      <c r="A24" s="18"/>
      <c r="B24" s="20"/>
      <c r="C24" s="157"/>
      <c r="D24" s="157"/>
      <c r="E24" s="157"/>
      <c r="F24" s="157"/>
      <c r="G24" s="157"/>
    </row>
    <row r="25" spans="1:7">
      <c r="A25" s="18"/>
      <c r="B25" s="20"/>
      <c r="C25" s="157"/>
      <c r="D25" s="157"/>
      <c r="E25" s="157"/>
      <c r="F25" s="157"/>
      <c r="G25" s="157"/>
    </row>
    <row r="26" spans="1:7">
      <c r="A26" s="18"/>
      <c r="B26" s="20"/>
      <c r="C26" s="157"/>
      <c r="D26" s="157"/>
      <c r="E26" s="157"/>
      <c r="F26" s="157"/>
      <c r="G26" s="157"/>
    </row>
    <row r="27" spans="1:7">
      <c r="A27" s="18"/>
      <c r="B27" s="20"/>
      <c r="C27" s="157"/>
      <c r="D27" s="157"/>
      <c r="E27" s="157"/>
      <c r="F27" s="157"/>
      <c r="G27" s="157"/>
    </row>
    <row r="28" spans="1:7">
      <c r="A28" s="18"/>
      <c r="B28" s="20"/>
      <c r="C28" s="157"/>
      <c r="D28" s="157"/>
      <c r="E28" s="157"/>
      <c r="F28" s="157"/>
      <c r="G28" s="157"/>
    </row>
    <row r="29" spans="1:7">
      <c r="A29" s="18"/>
      <c r="B29" s="20"/>
      <c r="C29" s="20"/>
      <c r="D29" s="20"/>
      <c r="E29" s="20"/>
      <c r="F29" s="28"/>
      <c r="G29" s="20"/>
    </row>
    <row r="30" spans="1:7">
      <c r="A30" s="18"/>
      <c r="B30" s="20"/>
      <c r="C30" s="20"/>
      <c r="D30" s="20"/>
      <c r="E30" s="20"/>
      <c r="F30" s="28"/>
      <c r="G30" s="20"/>
    </row>
    <row r="31" spans="1:7">
      <c r="A31" s="18"/>
      <c r="B31" s="20"/>
      <c r="C31" s="20"/>
      <c r="D31" s="20"/>
      <c r="E31" s="20"/>
      <c r="F31" s="28"/>
      <c r="G31" s="20"/>
    </row>
    <row r="32" spans="1:7">
      <c r="A32" s="18"/>
      <c r="B32" s="20"/>
      <c r="C32" s="20"/>
      <c r="D32" s="20"/>
      <c r="E32" s="20"/>
      <c r="F32" s="28"/>
      <c r="G32" s="20"/>
    </row>
    <row r="33" spans="1:8">
      <c r="A33" s="18"/>
      <c r="B33" s="20"/>
      <c r="C33" s="20"/>
      <c r="D33" s="20"/>
      <c r="E33" s="20"/>
      <c r="F33" s="28"/>
      <c r="G33" s="20"/>
    </row>
    <row r="34" spans="1:8" ht="26.25">
      <c r="A34" s="1656" t="s">
        <v>253</v>
      </c>
      <c r="B34" s="1657"/>
      <c r="C34" s="1657"/>
      <c r="D34" s="1657"/>
      <c r="E34" s="1657"/>
      <c r="F34" s="1657"/>
      <c r="G34" s="1657"/>
    </row>
    <row r="35" spans="1:8" ht="22.5">
      <c r="A35" s="34"/>
      <c r="B35" s="35"/>
      <c r="C35" s="35"/>
      <c r="D35" s="35"/>
      <c r="E35" s="35"/>
      <c r="F35" s="36"/>
      <c r="G35" s="35"/>
    </row>
    <row r="36" spans="1:8" ht="18.75">
      <c r="A36" s="1658"/>
      <c r="B36" s="1658"/>
      <c r="C36" s="1658"/>
      <c r="D36" s="1658"/>
      <c r="E36" s="1658"/>
      <c r="F36" s="1658"/>
      <c r="G36" s="1658"/>
      <c r="H36" s="1658"/>
    </row>
    <row r="37" spans="1:8" ht="18.75">
      <c r="A37" s="158"/>
      <c r="B37" s="158"/>
      <c r="C37" s="158"/>
      <c r="D37" s="158"/>
      <c r="E37" s="158"/>
      <c r="F37" s="158"/>
      <c r="G37" s="158"/>
      <c r="H37" s="158"/>
    </row>
    <row r="38" spans="1:8" ht="18.75">
      <c r="A38" s="158"/>
      <c r="B38" s="158"/>
      <c r="C38" s="158"/>
      <c r="D38" s="158"/>
      <c r="E38" s="158"/>
      <c r="F38" s="158"/>
      <c r="G38" s="158"/>
      <c r="H38" s="158"/>
    </row>
    <row r="39" spans="1:8" ht="18.75">
      <c r="A39" s="158"/>
      <c r="B39" s="158"/>
      <c r="C39" s="158"/>
      <c r="D39" s="158"/>
      <c r="E39" s="158"/>
      <c r="F39" s="158"/>
      <c r="G39" s="158"/>
      <c r="H39" s="158"/>
    </row>
    <row r="40" spans="1:8" ht="18.75">
      <c r="A40" s="158"/>
      <c r="B40" s="158"/>
      <c r="C40" s="158"/>
      <c r="D40" s="158"/>
      <c r="E40" s="158"/>
      <c r="F40" s="158"/>
      <c r="G40" s="158"/>
      <c r="H40" s="158"/>
    </row>
    <row r="41" spans="1:8" ht="18.75">
      <c r="A41" s="158"/>
      <c r="B41" s="158"/>
      <c r="C41" s="158"/>
      <c r="D41" s="158"/>
      <c r="E41" s="158"/>
      <c r="F41" s="158"/>
      <c r="G41" s="158"/>
      <c r="H41" s="158"/>
    </row>
    <row r="42" spans="1:8" ht="18.75">
      <c r="A42" s="158"/>
      <c r="B42" s="158"/>
      <c r="C42" s="158"/>
      <c r="D42" s="158"/>
      <c r="E42" s="158"/>
      <c r="F42" s="158"/>
      <c r="G42" s="158"/>
      <c r="H42" s="158"/>
    </row>
    <row r="43" spans="1:8" ht="18.75">
      <c r="A43" s="158"/>
      <c r="B43" s="158"/>
      <c r="C43" s="158"/>
      <c r="D43" s="158"/>
      <c r="E43" s="158"/>
      <c r="F43" s="158"/>
      <c r="G43" s="158"/>
      <c r="H43" s="158"/>
    </row>
    <row r="44" spans="1:8" ht="18.75">
      <c r="A44" s="158"/>
      <c r="B44" s="158"/>
      <c r="C44" s="158"/>
      <c r="D44" s="158"/>
      <c r="E44" s="158"/>
      <c r="F44" s="158"/>
      <c r="G44" s="158"/>
      <c r="H44" s="158"/>
    </row>
    <row r="45" spans="1:8" ht="18.75">
      <c r="A45" s="158"/>
      <c r="B45" s="158"/>
      <c r="C45" s="158"/>
      <c r="D45" s="158"/>
      <c r="E45" s="158"/>
      <c r="F45" s="158"/>
      <c r="G45" s="158"/>
      <c r="H45" s="158"/>
    </row>
    <row r="46" spans="1:8">
      <c r="A46" s="18"/>
      <c r="B46" s="20"/>
      <c r="C46" s="20"/>
      <c r="D46" s="20"/>
      <c r="E46" s="20"/>
      <c r="F46" s="28"/>
      <c r="G46" s="20"/>
    </row>
    <row r="47" spans="1:8">
      <c r="A47" s="18"/>
      <c r="B47" s="20"/>
      <c r="C47" s="20"/>
      <c r="D47" s="20"/>
      <c r="E47" s="20"/>
      <c r="F47" s="28"/>
      <c r="G47" s="20"/>
    </row>
    <row r="48" spans="1:8">
      <c r="A48" s="18"/>
      <c r="B48" s="20"/>
      <c r="C48" s="20"/>
      <c r="D48" s="20"/>
      <c r="E48" s="20"/>
      <c r="F48" s="28"/>
      <c r="G48" s="20"/>
    </row>
    <row r="49" spans="1:8">
      <c r="A49" s="18"/>
      <c r="B49" s="20"/>
      <c r="C49" s="20"/>
      <c r="D49" s="20"/>
      <c r="E49" s="20"/>
      <c r="F49" s="28"/>
      <c r="G49" s="20"/>
    </row>
    <row r="50" spans="1:8">
      <c r="A50" s="18"/>
      <c r="B50" s="37"/>
      <c r="C50" s="23"/>
      <c r="D50" s="38"/>
      <c r="E50" s="22"/>
      <c r="F50" s="22"/>
      <c r="G50" s="23"/>
    </row>
    <row r="51" spans="1:8">
      <c r="A51" s="18"/>
      <c r="B51" s="20"/>
      <c r="C51" s="20"/>
      <c r="D51" s="20"/>
      <c r="E51" s="20"/>
      <c r="F51" s="28"/>
      <c r="G51" s="20"/>
    </row>
    <row r="52" spans="1:8" ht="15.75">
      <c r="A52" s="18"/>
      <c r="B52" s="39"/>
      <c r="C52" s="39"/>
      <c r="D52" s="39"/>
      <c r="E52" s="39"/>
      <c r="F52" s="40"/>
      <c r="G52" s="39"/>
    </row>
    <row r="53" spans="1:8" ht="15.75">
      <c r="A53" s="18"/>
      <c r="B53" s="39"/>
      <c r="C53" s="39"/>
      <c r="D53" s="39"/>
      <c r="E53" s="39"/>
      <c r="F53" s="40"/>
      <c r="G53" s="39"/>
    </row>
    <row r="54" spans="1:8" ht="15.75">
      <c r="A54" s="18"/>
      <c r="B54" s="67"/>
      <c r="C54" s="39"/>
      <c r="D54" s="39"/>
      <c r="E54" s="39"/>
      <c r="F54" s="40"/>
      <c r="G54" s="69"/>
      <c r="H54" s="41"/>
    </row>
    <row r="55" spans="1:8" ht="15.75">
      <c r="A55" s="18"/>
      <c r="B55" s="68"/>
      <c r="C55" s="39"/>
      <c r="D55" s="39"/>
      <c r="E55" s="39"/>
      <c r="F55" s="40"/>
      <c r="G55" s="70"/>
      <c r="H55" s="41"/>
    </row>
    <row r="56" spans="1:8" ht="15.75">
      <c r="A56" s="18"/>
      <c r="B56" s="39"/>
      <c r="C56" s="39"/>
      <c r="D56" s="39"/>
      <c r="E56" s="39"/>
      <c r="F56" s="40"/>
      <c r="G56" s="39"/>
    </row>
    <row r="57" spans="1:8" ht="15.75">
      <c r="A57" s="18"/>
      <c r="B57" s="39"/>
      <c r="D57" s="39"/>
      <c r="E57" s="39"/>
      <c r="F57" s="40"/>
    </row>
    <row r="58" spans="1:8" ht="15.75">
      <c r="A58" s="18"/>
      <c r="B58" s="39"/>
      <c r="C58" s="39"/>
      <c r="D58" s="39"/>
      <c r="E58" s="39"/>
      <c r="F58" s="40"/>
      <c r="G58" s="39"/>
    </row>
    <row r="59" spans="1:8" ht="15.75">
      <c r="A59" s="18"/>
      <c r="B59" s="67"/>
      <c r="C59" s="39"/>
      <c r="D59" s="39"/>
      <c r="E59" s="39"/>
      <c r="F59" s="40"/>
      <c r="G59" s="39"/>
    </row>
    <row r="60" spans="1:8" ht="15.75">
      <c r="A60" s="18"/>
      <c r="B60" s="68"/>
      <c r="C60" s="20"/>
      <c r="D60" s="21"/>
      <c r="E60" s="22"/>
      <c r="F60" s="22"/>
      <c r="G60" s="23"/>
    </row>
  </sheetData>
  <sheetProtection algorithmName="SHA-512" hashValue="8bRb8PbEUIeEcvpMe1q9NAnvFjHC87/DrngOHzWMGgTUWzJw5qOx0rAPhhNgPDWQoTFacq6Sl33g3GYzAKnaNw==" saltValue="0EwZRjFl/HXBKuNZY51NKg==" spinCount="100000" sheet="1" objects="1" scenarios="1"/>
  <mergeCells count="10">
    <mergeCell ref="C19:G19"/>
    <mergeCell ref="C20:G20"/>
    <mergeCell ref="A34:G34"/>
    <mergeCell ref="A36:H36"/>
    <mergeCell ref="C10:G11"/>
    <mergeCell ref="C12:G12"/>
    <mergeCell ref="C14:G14"/>
    <mergeCell ref="C15:G15"/>
    <mergeCell ref="C16:G16"/>
    <mergeCell ref="C18:G18"/>
  </mergeCells>
  <pageMargins left="0.7" right="0.7" top="0.75" bottom="0.75" header="0.3" footer="0.3"/>
  <pageSetup paperSize="9" scale="7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J21"/>
  <sheetViews>
    <sheetView view="pageBreakPreview" zoomScale="125" zoomScaleNormal="100" zoomScaleSheetLayoutView="125" workbookViewId="0">
      <selection activeCell="A64" sqref="A64"/>
    </sheetView>
  </sheetViews>
  <sheetFormatPr defaultColWidth="11.42578125" defaultRowHeight="11.25"/>
  <cols>
    <col min="1" max="1" width="2.85546875" style="516" customWidth="1"/>
    <col min="2" max="2" width="1.85546875" style="61" customWidth="1"/>
    <col min="3" max="3" width="2.42578125" style="61" customWidth="1"/>
    <col min="4" max="4" width="55.42578125" style="516" customWidth="1"/>
    <col min="5" max="5" width="3.28515625" style="516" customWidth="1"/>
    <col min="6" max="6" width="2.85546875" style="516" customWidth="1"/>
    <col min="7" max="7" width="8.85546875" style="62" customWidth="1"/>
    <col min="8" max="8" width="10.140625" style="63" customWidth="1"/>
    <col min="9" max="9" width="8.42578125" style="55" customWidth="1"/>
    <col min="10" max="10" width="3.7109375" style="55" customWidth="1"/>
    <col min="11" max="11" width="4.42578125" style="516" customWidth="1"/>
    <col min="12" max="13" width="11.42578125" style="516" customWidth="1"/>
    <col min="14" max="14" width="9.42578125" style="516" customWidth="1"/>
    <col min="15" max="256" width="11.42578125" style="516"/>
    <col min="257" max="257" width="2.85546875" style="516" customWidth="1"/>
    <col min="258" max="258" width="1.85546875" style="516" customWidth="1"/>
    <col min="259" max="259" width="2.42578125" style="516" customWidth="1"/>
    <col min="260" max="260" width="49.28515625" style="516" customWidth="1"/>
    <col min="261" max="261" width="3.28515625" style="516" customWidth="1"/>
    <col min="262" max="262" width="2.85546875" style="516" customWidth="1"/>
    <col min="263" max="263" width="8.85546875" style="516" customWidth="1"/>
    <col min="264" max="264" width="10.140625" style="516" customWidth="1"/>
    <col min="265" max="265" width="8.42578125" style="516" customWidth="1"/>
    <col min="266" max="266" width="3.7109375" style="516" customWidth="1"/>
    <col min="267" max="267" width="4.42578125" style="516" customWidth="1"/>
    <col min="268" max="269" width="11.42578125" style="516" customWidth="1"/>
    <col min="270" max="270" width="9.42578125" style="516" customWidth="1"/>
    <col min="271" max="512" width="11.42578125" style="516"/>
    <col min="513" max="513" width="2.85546875" style="516" customWidth="1"/>
    <col min="514" max="514" width="1.85546875" style="516" customWidth="1"/>
    <col min="515" max="515" width="2.42578125" style="516" customWidth="1"/>
    <col min="516" max="516" width="49.28515625" style="516" customWidth="1"/>
    <col min="517" max="517" width="3.28515625" style="516" customWidth="1"/>
    <col min="518" max="518" width="2.85546875" style="516" customWidth="1"/>
    <col min="519" max="519" width="8.85546875" style="516" customWidth="1"/>
    <col min="520" max="520" width="10.140625" style="516" customWidth="1"/>
    <col min="521" max="521" width="8.42578125" style="516" customWidth="1"/>
    <col min="522" max="522" width="3.7109375" style="516" customWidth="1"/>
    <col min="523" max="523" width="4.42578125" style="516" customWidth="1"/>
    <col min="524" max="525" width="11.42578125" style="516" customWidth="1"/>
    <col min="526" max="526" width="9.42578125" style="516" customWidth="1"/>
    <col min="527" max="768" width="11.42578125" style="516"/>
    <col min="769" max="769" width="2.85546875" style="516" customWidth="1"/>
    <col min="770" max="770" width="1.85546875" style="516" customWidth="1"/>
    <col min="771" max="771" width="2.42578125" style="516" customWidth="1"/>
    <col min="772" max="772" width="49.28515625" style="516" customWidth="1"/>
    <col min="773" max="773" width="3.28515625" style="516" customWidth="1"/>
    <col min="774" max="774" width="2.85546875" style="516" customWidth="1"/>
    <col min="775" max="775" width="8.85546875" style="516" customWidth="1"/>
    <col min="776" max="776" width="10.140625" style="516" customWidth="1"/>
    <col min="777" max="777" width="8.42578125" style="516" customWidth="1"/>
    <col min="778" max="778" width="3.7109375" style="516" customWidth="1"/>
    <col min="779" max="779" width="4.42578125" style="516" customWidth="1"/>
    <col min="780" max="781" width="11.42578125" style="516" customWidth="1"/>
    <col min="782" max="782" width="9.42578125" style="516" customWidth="1"/>
    <col min="783" max="1024" width="11.42578125" style="516"/>
    <col min="1025" max="1025" width="2.85546875" style="516" customWidth="1"/>
    <col min="1026" max="1026" width="1.85546875" style="516" customWidth="1"/>
    <col min="1027" max="1027" width="2.42578125" style="516" customWidth="1"/>
    <col min="1028" max="1028" width="49.28515625" style="516" customWidth="1"/>
    <col min="1029" max="1029" width="3.28515625" style="516" customWidth="1"/>
    <col min="1030" max="1030" width="2.85546875" style="516" customWidth="1"/>
    <col min="1031" max="1031" width="8.85546875" style="516" customWidth="1"/>
    <col min="1032" max="1032" width="10.140625" style="516" customWidth="1"/>
    <col min="1033" max="1033" width="8.42578125" style="516" customWidth="1"/>
    <col min="1034" max="1034" width="3.7109375" style="516" customWidth="1"/>
    <col min="1035" max="1035" width="4.42578125" style="516" customWidth="1"/>
    <col min="1036" max="1037" width="11.42578125" style="516" customWidth="1"/>
    <col min="1038" max="1038" width="9.42578125" style="516" customWidth="1"/>
    <col min="1039" max="1280" width="11.42578125" style="516"/>
    <col min="1281" max="1281" width="2.85546875" style="516" customWidth="1"/>
    <col min="1282" max="1282" width="1.85546875" style="516" customWidth="1"/>
    <col min="1283" max="1283" width="2.42578125" style="516" customWidth="1"/>
    <col min="1284" max="1284" width="49.28515625" style="516" customWidth="1"/>
    <col min="1285" max="1285" width="3.28515625" style="516" customWidth="1"/>
    <col min="1286" max="1286" width="2.85546875" style="516" customWidth="1"/>
    <col min="1287" max="1287" width="8.85546875" style="516" customWidth="1"/>
    <col min="1288" max="1288" width="10.140625" style="516" customWidth="1"/>
    <col min="1289" max="1289" width="8.42578125" style="516" customWidth="1"/>
    <col min="1290" max="1290" width="3.7109375" style="516" customWidth="1"/>
    <col min="1291" max="1291" width="4.42578125" style="516" customWidth="1"/>
    <col min="1292" max="1293" width="11.42578125" style="516" customWidth="1"/>
    <col min="1294" max="1294" width="9.42578125" style="516" customWidth="1"/>
    <col min="1295" max="1536" width="11.42578125" style="516"/>
    <col min="1537" max="1537" width="2.85546875" style="516" customWidth="1"/>
    <col min="1538" max="1538" width="1.85546875" style="516" customWidth="1"/>
    <col min="1539" max="1539" width="2.42578125" style="516" customWidth="1"/>
    <col min="1540" max="1540" width="49.28515625" style="516" customWidth="1"/>
    <col min="1541" max="1541" width="3.28515625" style="516" customWidth="1"/>
    <col min="1542" max="1542" width="2.85546875" style="516" customWidth="1"/>
    <col min="1543" max="1543" width="8.85546875" style="516" customWidth="1"/>
    <col min="1544" max="1544" width="10.140625" style="516" customWidth="1"/>
    <col min="1545" max="1545" width="8.42578125" style="516" customWidth="1"/>
    <col min="1546" max="1546" width="3.7109375" style="516" customWidth="1"/>
    <col min="1547" max="1547" width="4.42578125" style="516" customWidth="1"/>
    <col min="1548" max="1549" width="11.42578125" style="516" customWidth="1"/>
    <col min="1550" max="1550" width="9.42578125" style="516" customWidth="1"/>
    <col min="1551" max="1792" width="11.42578125" style="516"/>
    <col min="1793" max="1793" width="2.85546875" style="516" customWidth="1"/>
    <col min="1794" max="1794" width="1.85546875" style="516" customWidth="1"/>
    <col min="1795" max="1795" width="2.42578125" style="516" customWidth="1"/>
    <col min="1796" max="1796" width="49.28515625" style="516" customWidth="1"/>
    <col min="1797" max="1797" width="3.28515625" style="516" customWidth="1"/>
    <col min="1798" max="1798" width="2.85546875" style="516" customWidth="1"/>
    <col min="1799" max="1799" width="8.85546875" style="516" customWidth="1"/>
    <col min="1800" max="1800" width="10.140625" style="516" customWidth="1"/>
    <col min="1801" max="1801" width="8.42578125" style="516" customWidth="1"/>
    <col min="1802" max="1802" width="3.7109375" style="516" customWidth="1"/>
    <col min="1803" max="1803" width="4.42578125" style="516" customWidth="1"/>
    <col min="1804" max="1805" width="11.42578125" style="516" customWidth="1"/>
    <col min="1806" max="1806" width="9.42578125" style="516" customWidth="1"/>
    <col min="1807" max="2048" width="11.42578125" style="516"/>
    <col min="2049" max="2049" width="2.85546875" style="516" customWidth="1"/>
    <col min="2050" max="2050" width="1.85546875" style="516" customWidth="1"/>
    <col min="2051" max="2051" width="2.42578125" style="516" customWidth="1"/>
    <col min="2052" max="2052" width="49.28515625" style="516" customWidth="1"/>
    <col min="2053" max="2053" width="3.28515625" style="516" customWidth="1"/>
    <col min="2054" max="2054" width="2.85546875" style="516" customWidth="1"/>
    <col min="2055" max="2055" width="8.85546875" style="516" customWidth="1"/>
    <col min="2056" max="2056" width="10.140625" style="516" customWidth="1"/>
    <col min="2057" max="2057" width="8.42578125" style="516" customWidth="1"/>
    <col min="2058" max="2058" width="3.7109375" style="516" customWidth="1"/>
    <col min="2059" max="2059" width="4.42578125" style="516" customWidth="1"/>
    <col min="2060" max="2061" width="11.42578125" style="516" customWidth="1"/>
    <col min="2062" max="2062" width="9.42578125" style="516" customWidth="1"/>
    <col min="2063" max="2304" width="11.42578125" style="516"/>
    <col min="2305" max="2305" width="2.85546875" style="516" customWidth="1"/>
    <col min="2306" max="2306" width="1.85546875" style="516" customWidth="1"/>
    <col min="2307" max="2307" width="2.42578125" style="516" customWidth="1"/>
    <col min="2308" max="2308" width="49.28515625" style="516" customWidth="1"/>
    <col min="2309" max="2309" width="3.28515625" style="516" customWidth="1"/>
    <col min="2310" max="2310" width="2.85546875" style="516" customWidth="1"/>
    <col min="2311" max="2311" width="8.85546875" style="516" customWidth="1"/>
    <col min="2312" max="2312" width="10.140625" style="516" customWidth="1"/>
    <col min="2313" max="2313" width="8.42578125" style="516" customWidth="1"/>
    <col min="2314" max="2314" width="3.7109375" style="516" customWidth="1"/>
    <col min="2315" max="2315" width="4.42578125" style="516" customWidth="1"/>
    <col min="2316" max="2317" width="11.42578125" style="516" customWidth="1"/>
    <col min="2318" max="2318" width="9.42578125" style="516" customWidth="1"/>
    <col min="2319" max="2560" width="11.42578125" style="516"/>
    <col min="2561" max="2561" width="2.85546875" style="516" customWidth="1"/>
    <col min="2562" max="2562" width="1.85546875" style="516" customWidth="1"/>
    <col min="2563" max="2563" width="2.42578125" style="516" customWidth="1"/>
    <col min="2564" max="2564" width="49.28515625" style="516" customWidth="1"/>
    <col min="2565" max="2565" width="3.28515625" style="516" customWidth="1"/>
    <col min="2566" max="2566" width="2.85546875" style="516" customWidth="1"/>
    <col min="2567" max="2567" width="8.85546875" style="516" customWidth="1"/>
    <col min="2568" max="2568" width="10.140625" style="516" customWidth="1"/>
    <col min="2569" max="2569" width="8.42578125" style="516" customWidth="1"/>
    <col min="2570" max="2570" width="3.7109375" style="516" customWidth="1"/>
    <col min="2571" max="2571" width="4.42578125" style="516" customWidth="1"/>
    <col min="2572" max="2573" width="11.42578125" style="516" customWidth="1"/>
    <col min="2574" max="2574" width="9.42578125" style="516" customWidth="1"/>
    <col min="2575" max="2816" width="11.42578125" style="516"/>
    <col min="2817" max="2817" width="2.85546875" style="516" customWidth="1"/>
    <col min="2818" max="2818" width="1.85546875" style="516" customWidth="1"/>
    <col min="2819" max="2819" width="2.42578125" style="516" customWidth="1"/>
    <col min="2820" max="2820" width="49.28515625" style="516" customWidth="1"/>
    <col min="2821" max="2821" width="3.28515625" style="516" customWidth="1"/>
    <col min="2822" max="2822" width="2.85546875" style="516" customWidth="1"/>
    <col min="2823" max="2823" width="8.85546875" style="516" customWidth="1"/>
    <col min="2824" max="2824" width="10.140625" style="516" customWidth="1"/>
    <col min="2825" max="2825" width="8.42578125" style="516" customWidth="1"/>
    <col min="2826" max="2826" width="3.7109375" style="516" customWidth="1"/>
    <col min="2827" max="2827" width="4.42578125" style="516" customWidth="1"/>
    <col min="2828" max="2829" width="11.42578125" style="516" customWidth="1"/>
    <col min="2830" max="2830" width="9.42578125" style="516" customWidth="1"/>
    <col min="2831" max="3072" width="11.42578125" style="516"/>
    <col min="3073" max="3073" width="2.85546875" style="516" customWidth="1"/>
    <col min="3074" max="3074" width="1.85546875" style="516" customWidth="1"/>
    <col min="3075" max="3075" width="2.42578125" style="516" customWidth="1"/>
    <col min="3076" max="3076" width="49.28515625" style="516" customWidth="1"/>
    <col min="3077" max="3077" width="3.28515625" style="516" customWidth="1"/>
    <col min="3078" max="3078" width="2.85546875" style="516" customWidth="1"/>
    <col min="3079" max="3079" width="8.85546875" style="516" customWidth="1"/>
    <col min="3080" max="3080" width="10.140625" style="516" customWidth="1"/>
    <col min="3081" max="3081" width="8.42578125" style="516" customWidth="1"/>
    <col min="3082" max="3082" width="3.7109375" style="516" customWidth="1"/>
    <col min="3083" max="3083" width="4.42578125" style="516" customWidth="1"/>
    <col min="3084" max="3085" width="11.42578125" style="516" customWidth="1"/>
    <col min="3086" max="3086" width="9.42578125" style="516" customWidth="1"/>
    <col min="3087" max="3328" width="11.42578125" style="516"/>
    <col min="3329" max="3329" width="2.85546875" style="516" customWidth="1"/>
    <col min="3330" max="3330" width="1.85546875" style="516" customWidth="1"/>
    <col min="3331" max="3331" width="2.42578125" style="516" customWidth="1"/>
    <col min="3332" max="3332" width="49.28515625" style="516" customWidth="1"/>
    <col min="3333" max="3333" width="3.28515625" style="516" customWidth="1"/>
    <col min="3334" max="3334" width="2.85546875" style="516" customWidth="1"/>
    <col min="3335" max="3335" width="8.85546875" style="516" customWidth="1"/>
    <col min="3336" max="3336" width="10.140625" style="516" customWidth="1"/>
    <col min="3337" max="3337" width="8.42578125" style="516" customWidth="1"/>
    <col min="3338" max="3338" width="3.7109375" style="516" customWidth="1"/>
    <col min="3339" max="3339" width="4.42578125" style="516" customWidth="1"/>
    <col min="3340" max="3341" width="11.42578125" style="516" customWidth="1"/>
    <col min="3342" max="3342" width="9.42578125" style="516" customWidth="1"/>
    <col min="3343" max="3584" width="11.42578125" style="516"/>
    <col min="3585" max="3585" width="2.85546875" style="516" customWidth="1"/>
    <col min="3586" max="3586" width="1.85546875" style="516" customWidth="1"/>
    <col min="3587" max="3587" width="2.42578125" style="516" customWidth="1"/>
    <col min="3588" max="3588" width="49.28515625" style="516" customWidth="1"/>
    <col min="3589" max="3589" width="3.28515625" style="516" customWidth="1"/>
    <col min="3590" max="3590" width="2.85546875" style="516" customWidth="1"/>
    <col min="3591" max="3591" width="8.85546875" style="516" customWidth="1"/>
    <col min="3592" max="3592" width="10.140625" style="516" customWidth="1"/>
    <col min="3593" max="3593" width="8.42578125" style="516" customWidth="1"/>
    <col min="3594" max="3594" width="3.7109375" style="516" customWidth="1"/>
    <col min="3595" max="3595" width="4.42578125" style="516" customWidth="1"/>
    <col min="3596" max="3597" width="11.42578125" style="516" customWidth="1"/>
    <col min="3598" max="3598" width="9.42578125" style="516" customWidth="1"/>
    <col min="3599" max="3840" width="11.42578125" style="516"/>
    <col min="3841" max="3841" width="2.85546875" style="516" customWidth="1"/>
    <col min="3842" max="3842" width="1.85546875" style="516" customWidth="1"/>
    <col min="3843" max="3843" width="2.42578125" style="516" customWidth="1"/>
    <col min="3844" max="3844" width="49.28515625" style="516" customWidth="1"/>
    <col min="3845" max="3845" width="3.28515625" style="516" customWidth="1"/>
    <col min="3846" max="3846" width="2.85546875" style="516" customWidth="1"/>
    <col min="3847" max="3847" width="8.85546875" style="516" customWidth="1"/>
    <col min="3848" max="3848" width="10.140625" style="516" customWidth="1"/>
    <col min="3849" max="3849" width="8.42578125" style="516" customWidth="1"/>
    <col min="3850" max="3850" width="3.7109375" style="516" customWidth="1"/>
    <col min="3851" max="3851" width="4.42578125" style="516" customWidth="1"/>
    <col min="3852" max="3853" width="11.42578125" style="516" customWidth="1"/>
    <col min="3854" max="3854" width="9.42578125" style="516" customWidth="1"/>
    <col min="3855" max="4096" width="11.42578125" style="516"/>
    <col min="4097" max="4097" width="2.85546875" style="516" customWidth="1"/>
    <col min="4098" max="4098" width="1.85546875" style="516" customWidth="1"/>
    <col min="4099" max="4099" width="2.42578125" style="516" customWidth="1"/>
    <col min="4100" max="4100" width="49.28515625" style="516" customWidth="1"/>
    <col min="4101" max="4101" width="3.28515625" style="516" customWidth="1"/>
    <col min="4102" max="4102" width="2.85546875" style="516" customWidth="1"/>
    <col min="4103" max="4103" width="8.85546875" style="516" customWidth="1"/>
    <col min="4104" max="4104" width="10.140625" style="516" customWidth="1"/>
    <col min="4105" max="4105" width="8.42578125" style="516" customWidth="1"/>
    <col min="4106" max="4106" width="3.7109375" style="516" customWidth="1"/>
    <col min="4107" max="4107" width="4.42578125" style="516" customWidth="1"/>
    <col min="4108" max="4109" width="11.42578125" style="516" customWidth="1"/>
    <col min="4110" max="4110" width="9.42578125" style="516" customWidth="1"/>
    <col min="4111" max="4352" width="11.42578125" style="516"/>
    <col min="4353" max="4353" width="2.85546875" style="516" customWidth="1"/>
    <col min="4354" max="4354" width="1.85546875" style="516" customWidth="1"/>
    <col min="4355" max="4355" width="2.42578125" style="516" customWidth="1"/>
    <col min="4356" max="4356" width="49.28515625" style="516" customWidth="1"/>
    <col min="4357" max="4357" width="3.28515625" style="516" customWidth="1"/>
    <col min="4358" max="4358" width="2.85546875" style="516" customWidth="1"/>
    <col min="4359" max="4359" width="8.85546875" style="516" customWidth="1"/>
    <col min="4360" max="4360" width="10.140625" style="516" customWidth="1"/>
    <col min="4361" max="4361" width="8.42578125" style="516" customWidth="1"/>
    <col min="4362" max="4362" width="3.7109375" style="516" customWidth="1"/>
    <col min="4363" max="4363" width="4.42578125" style="516" customWidth="1"/>
    <col min="4364" max="4365" width="11.42578125" style="516" customWidth="1"/>
    <col min="4366" max="4366" width="9.42578125" style="516" customWidth="1"/>
    <col min="4367" max="4608" width="11.42578125" style="516"/>
    <col min="4609" max="4609" width="2.85546875" style="516" customWidth="1"/>
    <col min="4610" max="4610" width="1.85546875" style="516" customWidth="1"/>
    <col min="4611" max="4611" width="2.42578125" style="516" customWidth="1"/>
    <col min="4612" max="4612" width="49.28515625" style="516" customWidth="1"/>
    <col min="4613" max="4613" width="3.28515625" style="516" customWidth="1"/>
    <col min="4614" max="4614" width="2.85546875" style="516" customWidth="1"/>
    <col min="4615" max="4615" width="8.85546875" style="516" customWidth="1"/>
    <col min="4616" max="4616" width="10.140625" style="516" customWidth="1"/>
    <col min="4617" max="4617" width="8.42578125" style="516" customWidth="1"/>
    <col min="4618" max="4618" width="3.7109375" style="516" customWidth="1"/>
    <col min="4619" max="4619" width="4.42578125" style="516" customWidth="1"/>
    <col min="4620" max="4621" width="11.42578125" style="516" customWidth="1"/>
    <col min="4622" max="4622" width="9.42578125" style="516" customWidth="1"/>
    <col min="4623" max="4864" width="11.42578125" style="516"/>
    <col min="4865" max="4865" width="2.85546875" style="516" customWidth="1"/>
    <col min="4866" max="4866" width="1.85546875" style="516" customWidth="1"/>
    <col min="4867" max="4867" width="2.42578125" style="516" customWidth="1"/>
    <col min="4868" max="4868" width="49.28515625" style="516" customWidth="1"/>
    <col min="4869" max="4869" width="3.28515625" style="516" customWidth="1"/>
    <col min="4870" max="4870" width="2.85546875" style="516" customWidth="1"/>
    <col min="4871" max="4871" width="8.85546875" style="516" customWidth="1"/>
    <col min="4872" max="4872" width="10.140625" style="516" customWidth="1"/>
    <col min="4873" max="4873" width="8.42578125" style="516" customWidth="1"/>
    <col min="4874" max="4874" width="3.7109375" style="516" customWidth="1"/>
    <col min="4875" max="4875" width="4.42578125" style="516" customWidth="1"/>
    <col min="4876" max="4877" width="11.42578125" style="516" customWidth="1"/>
    <col min="4878" max="4878" width="9.42578125" style="516" customWidth="1"/>
    <col min="4879" max="5120" width="11.42578125" style="516"/>
    <col min="5121" max="5121" width="2.85546875" style="516" customWidth="1"/>
    <col min="5122" max="5122" width="1.85546875" style="516" customWidth="1"/>
    <col min="5123" max="5123" width="2.42578125" style="516" customWidth="1"/>
    <col min="5124" max="5124" width="49.28515625" style="516" customWidth="1"/>
    <col min="5125" max="5125" width="3.28515625" style="516" customWidth="1"/>
    <col min="5126" max="5126" width="2.85546875" style="516" customWidth="1"/>
    <col min="5127" max="5127" width="8.85546875" style="516" customWidth="1"/>
    <col min="5128" max="5128" width="10.140625" style="516" customWidth="1"/>
    <col min="5129" max="5129" width="8.42578125" style="516" customWidth="1"/>
    <col min="5130" max="5130" width="3.7109375" style="516" customWidth="1"/>
    <col min="5131" max="5131" width="4.42578125" style="516" customWidth="1"/>
    <col min="5132" max="5133" width="11.42578125" style="516" customWidth="1"/>
    <col min="5134" max="5134" width="9.42578125" style="516" customWidth="1"/>
    <col min="5135" max="5376" width="11.42578125" style="516"/>
    <col min="5377" max="5377" width="2.85546875" style="516" customWidth="1"/>
    <col min="5378" max="5378" width="1.85546875" style="516" customWidth="1"/>
    <col min="5379" max="5379" width="2.42578125" style="516" customWidth="1"/>
    <col min="5380" max="5380" width="49.28515625" style="516" customWidth="1"/>
    <col min="5381" max="5381" width="3.28515625" style="516" customWidth="1"/>
    <col min="5382" max="5382" width="2.85546875" style="516" customWidth="1"/>
    <col min="5383" max="5383" width="8.85546875" style="516" customWidth="1"/>
    <col min="5384" max="5384" width="10.140625" style="516" customWidth="1"/>
    <col min="5385" max="5385" width="8.42578125" style="516" customWidth="1"/>
    <col min="5386" max="5386" width="3.7109375" style="516" customWidth="1"/>
    <col min="5387" max="5387" width="4.42578125" style="516" customWidth="1"/>
    <col min="5388" max="5389" width="11.42578125" style="516" customWidth="1"/>
    <col min="5390" max="5390" width="9.42578125" style="516" customWidth="1"/>
    <col min="5391" max="5632" width="11.42578125" style="516"/>
    <col min="5633" max="5633" width="2.85546875" style="516" customWidth="1"/>
    <col min="5634" max="5634" width="1.85546875" style="516" customWidth="1"/>
    <col min="5635" max="5635" width="2.42578125" style="516" customWidth="1"/>
    <col min="5636" max="5636" width="49.28515625" style="516" customWidth="1"/>
    <col min="5637" max="5637" width="3.28515625" style="516" customWidth="1"/>
    <col min="5638" max="5638" width="2.85546875" style="516" customWidth="1"/>
    <col min="5639" max="5639" width="8.85546875" style="516" customWidth="1"/>
    <col min="5640" max="5640" width="10.140625" style="516" customWidth="1"/>
    <col min="5641" max="5641" width="8.42578125" style="516" customWidth="1"/>
    <col min="5642" max="5642" width="3.7109375" style="516" customWidth="1"/>
    <col min="5643" max="5643" width="4.42578125" style="516" customWidth="1"/>
    <col min="5644" max="5645" width="11.42578125" style="516" customWidth="1"/>
    <col min="5646" max="5646" width="9.42578125" style="516" customWidth="1"/>
    <col min="5647" max="5888" width="11.42578125" style="516"/>
    <col min="5889" max="5889" width="2.85546875" style="516" customWidth="1"/>
    <col min="5890" max="5890" width="1.85546875" style="516" customWidth="1"/>
    <col min="5891" max="5891" width="2.42578125" style="516" customWidth="1"/>
    <col min="5892" max="5892" width="49.28515625" style="516" customWidth="1"/>
    <col min="5893" max="5893" width="3.28515625" style="516" customWidth="1"/>
    <col min="5894" max="5894" width="2.85546875" style="516" customWidth="1"/>
    <col min="5895" max="5895" width="8.85546875" style="516" customWidth="1"/>
    <col min="5896" max="5896" width="10.140625" style="516" customWidth="1"/>
    <col min="5897" max="5897" width="8.42578125" style="516" customWidth="1"/>
    <col min="5898" max="5898" width="3.7109375" style="516" customWidth="1"/>
    <col min="5899" max="5899" width="4.42578125" style="516" customWidth="1"/>
    <col min="5900" max="5901" width="11.42578125" style="516" customWidth="1"/>
    <col min="5902" max="5902" width="9.42578125" style="516" customWidth="1"/>
    <col min="5903" max="6144" width="11.42578125" style="516"/>
    <col min="6145" max="6145" width="2.85546875" style="516" customWidth="1"/>
    <col min="6146" max="6146" width="1.85546875" style="516" customWidth="1"/>
    <col min="6147" max="6147" width="2.42578125" style="516" customWidth="1"/>
    <col min="6148" max="6148" width="49.28515625" style="516" customWidth="1"/>
    <col min="6149" max="6149" width="3.28515625" style="516" customWidth="1"/>
    <col min="6150" max="6150" width="2.85546875" style="516" customWidth="1"/>
    <col min="6151" max="6151" width="8.85546875" style="516" customWidth="1"/>
    <col min="6152" max="6152" width="10.140625" style="516" customWidth="1"/>
    <col min="6153" max="6153" width="8.42578125" style="516" customWidth="1"/>
    <col min="6154" max="6154" width="3.7109375" style="516" customWidth="1"/>
    <col min="6155" max="6155" width="4.42578125" style="516" customWidth="1"/>
    <col min="6156" max="6157" width="11.42578125" style="516" customWidth="1"/>
    <col min="6158" max="6158" width="9.42578125" style="516" customWidth="1"/>
    <col min="6159" max="6400" width="11.42578125" style="516"/>
    <col min="6401" max="6401" width="2.85546875" style="516" customWidth="1"/>
    <col min="6402" max="6402" width="1.85546875" style="516" customWidth="1"/>
    <col min="6403" max="6403" width="2.42578125" style="516" customWidth="1"/>
    <col min="6404" max="6404" width="49.28515625" style="516" customWidth="1"/>
    <col min="6405" max="6405" width="3.28515625" style="516" customWidth="1"/>
    <col min="6406" max="6406" width="2.85546875" style="516" customWidth="1"/>
    <col min="6407" max="6407" width="8.85546875" style="516" customWidth="1"/>
    <col min="6408" max="6408" width="10.140625" style="516" customWidth="1"/>
    <col min="6409" max="6409" width="8.42578125" style="516" customWidth="1"/>
    <col min="6410" max="6410" width="3.7109375" style="516" customWidth="1"/>
    <col min="6411" max="6411" width="4.42578125" style="516" customWidth="1"/>
    <col min="6412" max="6413" width="11.42578125" style="516" customWidth="1"/>
    <col min="6414" max="6414" width="9.42578125" style="516" customWidth="1"/>
    <col min="6415" max="6656" width="11.42578125" style="516"/>
    <col min="6657" max="6657" width="2.85546875" style="516" customWidth="1"/>
    <col min="6658" max="6658" width="1.85546875" style="516" customWidth="1"/>
    <col min="6659" max="6659" width="2.42578125" style="516" customWidth="1"/>
    <col min="6660" max="6660" width="49.28515625" style="516" customWidth="1"/>
    <col min="6661" max="6661" width="3.28515625" style="516" customWidth="1"/>
    <col min="6662" max="6662" width="2.85546875" style="516" customWidth="1"/>
    <col min="6663" max="6663" width="8.85546875" style="516" customWidth="1"/>
    <col min="6664" max="6664" width="10.140625" style="516" customWidth="1"/>
    <col min="6665" max="6665" width="8.42578125" style="516" customWidth="1"/>
    <col min="6666" max="6666" width="3.7109375" style="516" customWidth="1"/>
    <col min="6667" max="6667" width="4.42578125" style="516" customWidth="1"/>
    <col min="6668" max="6669" width="11.42578125" style="516" customWidth="1"/>
    <col min="6670" max="6670" width="9.42578125" style="516" customWidth="1"/>
    <col min="6671" max="6912" width="11.42578125" style="516"/>
    <col min="6913" max="6913" width="2.85546875" style="516" customWidth="1"/>
    <col min="6914" max="6914" width="1.85546875" style="516" customWidth="1"/>
    <col min="6915" max="6915" width="2.42578125" style="516" customWidth="1"/>
    <col min="6916" max="6916" width="49.28515625" style="516" customWidth="1"/>
    <col min="6917" max="6917" width="3.28515625" style="516" customWidth="1"/>
    <col min="6918" max="6918" width="2.85546875" style="516" customWidth="1"/>
    <col min="6919" max="6919" width="8.85546875" style="516" customWidth="1"/>
    <col min="6920" max="6920" width="10.140625" style="516" customWidth="1"/>
    <col min="6921" max="6921" width="8.42578125" style="516" customWidth="1"/>
    <col min="6922" max="6922" width="3.7109375" style="516" customWidth="1"/>
    <col min="6923" max="6923" width="4.42578125" style="516" customWidth="1"/>
    <col min="6924" max="6925" width="11.42578125" style="516" customWidth="1"/>
    <col min="6926" max="6926" width="9.42578125" style="516" customWidth="1"/>
    <col min="6927" max="7168" width="11.42578125" style="516"/>
    <col min="7169" max="7169" width="2.85546875" style="516" customWidth="1"/>
    <col min="7170" max="7170" width="1.85546875" style="516" customWidth="1"/>
    <col min="7171" max="7171" width="2.42578125" style="516" customWidth="1"/>
    <col min="7172" max="7172" width="49.28515625" style="516" customWidth="1"/>
    <col min="7173" max="7173" width="3.28515625" style="516" customWidth="1"/>
    <col min="7174" max="7174" width="2.85546875" style="516" customWidth="1"/>
    <col min="7175" max="7175" width="8.85546875" style="516" customWidth="1"/>
    <col min="7176" max="7176" width="10.140625" style="516" customWidth="1"/>
    <col min="7177" max="7177" width="8.42578125" style="516" customWidth="1"/>
    <col min="7178" max="7178" width="3.7109375" style="516" customWidth="1"/>
    <col min="7179" max="7179" width="4.42578125" style="516" customWidth="1"/>
    <col min="7180" max="7181" width="11.42578125" style="516" customWidth="1"/>
    <col min="7182" max="7182" width="9.42578125" style="516" customWidth="1"/>
    <col min="7183" max="7424" width="11.42578125" style="516"/>
    <col min="7425" max="7425" width="2.85546875" style="516" customWidth="1"/>
    <col min="7426" max="7426" width="1.85546875" style="516" customWidth="1"/>
    <col min="7427" max="7427" width="2.42578125" style="516" customWidth="1"/>
    <col min="7428" max="7428" width="49.28515625" style="516" customWidth="1"/>
    <col min="7429" max="7429" width="3.28515625" style="516" customWidth="1"/>
    <col min="7430" max="7430" width="2.85546875" style="516" customWidth="1"/>
    <col min="7431" max="7431" width="8.85546875" style="516" customWidth="1"/>
    <col min="7432" max="7432" width="10.140625" style="516" customWidth="1"/>
    <col min="7433" max="7433" width="8.42578125" style="516" customWidth="1"/>
    <col min="7434" max="7434" width="3.7109375" style="516" customWidth="1"/>
    <col min="7435" max="7435" width="4.42578125" style="516" customWidth="1"/>
    <col min="7436" max="7437" width="11.42578125" style="516" customWidth="1"/>
    <col min="7438" max="7438" width="9.42578125" style="516" customWidth="1"/>
    <col min="7439" max="7680" width="11.42578125" style="516"/>
    <col min="7681" max="7681" width="2.85546875" style="516" customWidth="1"/>
    <col min="7682" max="7682" width="1.85546875" style="516" customWidth="1"/>
    <col min="7683" max="7683" width="2.42578125" style="516" customWidth="1"/>
    <col min="7684" max="7684" width="49.28515625" style="516" customWidth="1"/>
    <col min="7685" max="7685" width="3.28515625" style="516" customWidth="1"/>
    <col min="7686" max="7686" width="2.85546875" style="516" customWidth="1"/>
    <col min="7687" max="7687" width="8.85546875" style="516" customWidth="1"/>
    <col min="7688" max="7688" width="10.140625" style="516" customWidth="1"/>
    <col min="7689" max="7689" width="8.42578125" style="516" customWidth="1"/>
    <col min="7690" max="7690" width="3.7109375" style="516" customWidth="1"/>
    <col min="7691" max="7691" width="4.42578125" style="516" customWidth="1"/>
    <col min="7692" max="7693" width="11.42578125" style="516" customWidth="1"/>
    <col min="7694" max="7694" width="9.42578125" style="516" customWidth="1"/>
    <col min="7695" max="7936" width="11.42578125" style="516"/>
    <col min="7937" max="7937" width="2.85546875" style="516" customWidth="1"/>
    <col min="7938" max="7938" width="1.85546875" style="516" customWidth="1"/>
    <col min="7939" max="7939" width="2.42578125" style="516" customWidth="1"/>
    <col min="7940" max="7940" width="49.28515625" style="516" customWidth="1"/>
    <col min="7941" max="7941" width="3.28515625" style="516" customWidth="1"/>
    <col min="7942" max="7942" width="2.85546875" style="516" customWidth="1"/>
    <col min="7943" max="7943" width="8.85546875" style="516" customWidth="1"/>
    <col min="7944" max="7944" width="10.140625" style="516" customWidth="1"/>
    <col min="7945" max="7945" width="8.42578125" style="516" customWidth="1"/>
    <col min="7946" max="7946" width="3.7109375" style="516" customWidth="1"/>
    <col min="7947" max="7947" width="4.42578125" style="516" customWidth="1"/>
    <col min="7948" max="7949" width="11.42578125" style="516" customWidth="1"/>
    <col min="7950" max="7950" width="9.42578125" style="516" customWidth="1"/>
    <col min="7951" max="8192" width="11.42578125" style="516"/>
    <col min="8193" max="8193" width="2.85546875" style="516" customWidth="1"/>
    <col min="8194" max="8194" width="1.85546875" style="516" customWidth="1"/>
    <col min="8195" max="8195" width="2.42578125" style="516" customWidth="1"/>
    <col min="8196" max="8196" width="49.28515625" style="516" customWidth="1"/>
    <col min="8197" max="8197" width="3.28515625" style="516" customWidth="1"/>
    <col min="8198" max="8198" width="2.85546875" style="516" customWidth="1"/>
    <col min="8199" max="8199" width="8.85546875" style="516" customWidth="1"/>
    <col min="8200" max="8200" width="10.140625" style="516" customWidth="1"/>
    <col min="8201" max="8201" width="8.42578125" style="516" customWidth="1"/>
    <col min="8202" max="8202" width="3.7109375" style="516" customWidth="1"/>
    <col min="8203" max="8203" width="4.42578125" style="516" customWidth="1"/>
    <col min="8204" max="8205" width="11.42578125" style="516" customWidth="1"/>
    <col min="8206" max="8206" width="9.42578125" style="516" customWidth="1"/>
    <col min="8207" max="8448" width="11.42578125" style="516"/>
    <col min="8449" max="8449" width="2.85546875" style="516" customWidth="1"/>
    <col min="8450" max="8450" width="1.85546875" style="516" customWidth="1"/>
    <col min="8451" max="8451" width="2.42578125" style="516" customWidth="1"/>
    <col min="8452" max="8452" width="49.28515625" style="516" customWidth="1"/>
    <col min="8453" max="8453" width="3.28515625" style="516" customWidth="1"/>
    <col min="8454" max="8454" width="2.85546875" style="516" customWidth="1"/>
    <col min="8455" max="8455" width="8.85546875" style="516" customWidth="1"/>
    <col min="8456" max="8456" width="10.140625" style="516" customWidth="1"/>
    <col min="8457" max="8457" width="8.42578125" style="516" customWidth="1"/>
    <col min="8458" max="8458" width="3.7109375" style="516" customWidth="1"/>
    <col min="8459" max="8459" width="4.42578125" style="516" customWidth="1"/>
    <col min="8460" max="8461" width="11.42578125" style="516" customWidth="1"/>
    <col min="8462" max="8462" width="9.42578125" style="516" customWidth="1"/>
    <col min="8463" max="8704" width="11.42578125" style="516"/>
    <col min="8705" max="8705" width="2.85546875" style="516" customWidth="1"/>
    <col min="8706" max="8706" width="1.85546875" style="516" customWidth="1"/>
    <col min="8707" max="8707" width="2.42578125" style="516" customWidth="1"/>
    <col min="8708" max="8708" width="49.28515625" style="516" customWidth="1"/>
    <col min="8709" max="8709" width="3.28515625" style="516" customWidth="1"/>
    <col min="8710" max="8710" width="2.85546875" style="516" customWidth="1"/>
    <col min="8711" max="8711" width="8.85546875" style="516" customWidth="1"/>
    <col min="8712" max="8712" width="10.140625" style="516" customWidth="1"/>
    <col min="8713" max="8713" width="8.42578125" style="516" customWidth="1"/>
    <col min="8714" max="8714" width="3.7109375" style="516" customWidth="1"/>
    <col min="8715" max="8715" width="4.42578125" style="516" customWidth="1"/>
    <col min="8716" max="8717" width="11.42578125" style="516" customWidth="1"/>
    <col min="8718" max="8718" width="9.42578125" style="516" customWidth="1"/>
    <col min="8719" max="8960" width="11.42578125" style="516"/>
    <col min="8961" max="8961" width="2.85546875" style="516" customWidth="1"/>
    <col min="8962" max="8962" width="1.85546875" style="516" customWidth="1"/>
    <col min="8963" max="8963" width="2.42578125" style="516" customWidth="1"/>
    <col min="8964" max="8964" width="49.28515625" style="516" customWidth="1"/>
    <col min="8965" max="8965" width="3.28515625" style="516" customWidth="1"/>
    <col min="8966" max="8966" width="2.85546875" style="516" customWidth="1"/>
    <col min="8967" max="8967" width="8.85546875" style="516" customWidth="1"/>
    <col min="8968" max="8968" width="10.140625" style="516" customWidth="1"/>
    <col min="8969" max="8969" width="8.42578125" style="516" customWidth="1"/>
    <col min="8970" max="8970" width="3.7109375" style="516" customWidth="1"/>
    <col min="8971" max="8971" width="4.42578125" style="516" customWidth="1"/>
    <col min="8972" max="8973" width="11.42578125" style="516" customWidth="1"/>
    <col min="8974" max="8974" width="9.42578125" style="516" customWidth="1"/>
    <col min="8975" max="9216" width="11.42578125" style="516"/>
    <col min="9217" max="9217" width="2.85546875" style="516" customWidth="1"/>
    <col min="9218" max="9218" width="1.85546875" style="516" customWidth="1"/>
    <col min="9219" max="9219" width="2.42578125" style="516" customWidth="1"/>
    <col min="9220" max="9220" width="49.28515625" style="516" customWidth="1"/>
    <col min="9221" max="9221" width="3.28515625" style="516" customWidth="1"/>
    <col min="9222" max="9222" width="2.85546875" style="516" customWidth="1"/>
    <col min="9223" max="9223" width="8.85546875" style="516" customWidth="1"/>
    <col min="9224" max="9224" width="10.140625" style="516" customWidth="1"/>
    <col min="9225" max="9225" width="8.42578125" style="516" customWidth="1"/>
    <col min="9226" max="9226" width="3.7109375" style="516" customWidth="1"/>
    <col min="9227" max="9227" width="4.42578125" style="516" customWidth="1"/>
    <col min="9228" max="9229" width="11.42578125" style="516" customWidth="1"/>
    <col min="9230" max="9230" width="9.42578125" style="516" customWidth="1"/>
    <col min="9231" max="9472" width="11.42578125" style="516"/>
    <col min="9473" max="9473" width="2.85546875" style="516" customWidth="1"/>
    <col min="9474" max="9474" width="1.85546875" style="516" customWidth="1"/>
    <col min="9475" max="9475" width="2.42578125" style="516" customWidth="1"/>
    <col min="9476" max="9476" width="49.28515625" style="516" customWidth="1"/>
    <col min="9477" max="9477" width="3.28515625" style="516" customWidth="1"/>
    <col min="9478" max="9478" width="2.85546875" style="516" customWidth="1"/>
    <col min="9479" max="9479" width="8.85546875" style="516" customWidth="1"/>
    <col min="9480" max="9480" width="10.140625" style="516" customWidth="1"/>
    <col min="9481" max="9481" width="8.42578125" style="516" customWidth="1"/>
    <col min="9482" max="9482" width="3.7109375" style="516" customWidth="1"/>
    <col min="9483" max="9483" width="4.42578125" style="516" customWidth="1"/>
    <col min="9484" max="9485" width="11.42578125" style="516" customWidth="1"/>
    <col min="9486" max="9486" width="9.42578125" style="516" customWidth="1"/>
    <col min="9487" max="9728" width="11.42578125" style="516"/>
    <col min="9729" max="9729" width="2.85546875" style="516" customWidth="1"/>
    <col min="9730" max="9730" width="1.85546875" style="516" customWidth="1"/>
    <col min="9731" max="9731" width="2.42578125" style="516" customWidth="1"/>
    <col min="9732" max="9732" width="49.28515625" style="516" customWidth="1"/>
    <col min="9733" max="9733" width="3.28515625" style="516" customWidth="1"/>
    <col min="9734" max="9734" width="2.85546875" style="516" customWidth="1"/>
    <col min="9735" max="9735" width="8.85546875" style="516" customWidth="1"/>
    <col min="9736" max="9736" width="10.140625" style="516" customWidth="1"/>
    <col min="9737" max="9737" width="8.42578125" style="516" customWidth="1"/>
    <col min="9738" max="9738" width="3.7109375" style="516" customWidth="1"/>
    <col min="9739" max="9739" width="4.42578125" style="516" customWidth="1"/>
    <col min="9740" max="9741" width="11.42578125" style="516" customWidth="1"/>
    <col min="9742" max="9742" width="9.42578125" style="516" customWidth="1"/>
    <col min="9743" max="9984" width="11.42578125" style="516"/>
    <col min="9985" max="9985" width="2.85546875" style="516" customWidth="1"/>
    <col min="9986" max="9986" width="1.85546875" style="516" customWidth="1"/>
    <col min="9987" max="9987" width="2.42578125" style="516" customWidth="1"/>
    <col min="9988" max="9988" width="49.28515625" style="516" customWidth="1"/>
    <col min="9989" max="9989" width="3.28515625" style="516" customWidth="1"/>
    <col min="9990" max="9990" width="2.85546875" style="516" customWidth="1"/>
    <col min="9991" max="9991" width="8.85546875" style="516" customWidth="1"/>
    <col min="9992" max="9992" width="10.140625" style="516" customWidth="1"/>
    <col min="9993" max="9993" width="8.42578125" style="516" customWidth="1"/>
    <col min="9994" max="9994" width="3.7109375" style="516" customWidth="1"/>
    <col min="9995" max="9995" width="4.42578125" style="516" customWidth="1"/>
    <col min="9996" max="9997" width="11.42578125" style="516" customWidth="1"/>
    <col min="9998" max="9998" width="9.42578125" style="516" customWidth="1"/>
    <col min="9999" max="10240" width="11.42578125" style="516"/>
    <col min="10241" max="10241" width="2.85546875" style="516" customWidth="1"/>
    <col min="10242" max="10242" width="1.85546875" style="516" customWidth="1"/>
    <col min="10243" max="10243" width="2.42578125" style="516" customWidth="1"/>
    <col min="10244" max="10244" width="49.28515625" style="516" customWidth="1"/>
    <col min="10245" max="10245" width="3.28515625" style="516" customWidth="1"/>
    <col min="10246" max="10246" width="2.85546875" style="516" customWidth="1"/>
    <col min="10247" max="10247" width="8.85546875" style="516" customWidth="1"/>
    <col min="10248" max="10248" width="10.140625" style="516" customWidth="1"/>
    <col min="10249" max="10249" width="8.42578125" style="516" customWidth="1"/>
    <col min="10250" max="10250" width="3.7109375" style="516" customWidth="1"/>
    <col min="10251" max="10251" width="4.42578125" style="516" customWidth="1"/>
    <col min="10252" max="10253" width="11.42578125" style="516" customWidth="1"/>
    <col min="10254" max="10254" width="9.42578125" style="516" customWidth="1"/>
    <col min="10255" max="10496" width="11.42578125" style="516"/>
    <col min="10497" max="10497" width="2.85546875" style="516" customWidth="1"/>
    <col min="10498" max="10498" width="1.85546875" style="516" customWidth="1"/>
    <col min="10499" max="10499" width="2.42578125" style="516" customWidth="1"/>
    <col min="10500" max="10500" width="49.28515625" style="516" customWidth="1"/>
    <col min="10501" max="10501" width="3.28515625" style="516" customWidth="1"/>
    <col min="10502" max="10502" width="2.85546875" style="516" customWidth="1"/>
    <col min="10503" max="10503" width="8.85546875" style="516" customWidth="1"/>
    <col min="10504" max="10504" width="10.140625" style="516" customWidth="1"/>
    <col min="10505" max="10505" width="8.42578125" style="516" customWidth="1"/>
    <col min="10506" max="10506" width="3.7109375" style="516" customWidth="1"/>
    <col min="10507" max="10507" width="4.42578125" style="516" customWidth="1"/>
    <col min="10508" max="10509" width="11.42578125" style="516" customWidth="1"/>
    <col min="10510" max="10510" width="9.42578125" style="516" customWidth="1"/>
    <col min="10511" max="10752" width="11.42578125" style="516"/>
    <col min="10753" max="10753" width="2.85546875" style="516" customWidth="1"/>
    <col min="10754" max="10754" width="1.85546875" style="516" customWidth="1"/>
    <col min="10755" max="10755" width="2.42578125" style="516" customWidth="1"/>
    <col min="10756" max="10756" width="49.28515625" style="516" customWidth="1"/>
    <col min="10757" max="10757" width="3.28515625" style="516" customWidth="1"/>
    <col min="10758" max="10758" width="2.85546875" style="516" customWidth="1"/>
    <col min="10759" max="10759" width="8.85546875" style="516" customWidth="1"/>
    <col min="10760" max="10760" width="10.140625" style="516" customWidth="1"/>
    <col min="10761" max="10761" width="8.42578125" style="516" customWidth="1"/>
    <col min="10762" max="10762" width="3.7109375" style="516" customWidth="1"/>
    <col min="10763" max="10763" width="4.42578125" style="516" customWidth="1"/>
    <col min="10764" max="10765" width="11.42578125" style="516" customWidth="1"/>
    <col min="10766" max="10766" width="9.42578125" style="516" customWidth="1"/>
    <col min="10767" max="11008" width="11.42578125" style="516"/>
    <col min="11009" max="11009" width="2.85546875" style="516" customWidth="1"/>
    <col min="11010" max="11010" width="1.85546875" style="516" customWidth="1"/>
    <col min="11011" max="11011" width="2.42578125" style="516" customWidth="1"/>
    <col min="11012" max="11012" width="49.28515625" style="516" customWidth="1"/>
    <col min="11013" max="11013" width="3.28515625" style="516" customWidth="1"/>
    <col min="11014" max="11014" width="2.85546875" style="516" customWidth="1"/>
    <col min="11015" max="11015" width="8.85546875" style="516" customWidth="1"/>
    <col min="11016" max="11016" width="10.140625" style="516" customWidth="1"/>
    <col min="11017" max="11017" width="8.42578125" style="516" customWidth="1"/>
    <col min="11018" max="11018" width="3.7109375" style="516" customWidth="1"/>
    <col min="11019" max="11019" width="4.42578125" style="516" customWidth="1"/>
    <col min="11020" max="11021" width="11.42578125" style="516" customWidth="1"/>
    <col min="11022" max="11022" width="9.42578125" style="516" customWidth="1"/>
    <col min="11023" max="11264" width="11.42578125" style="516"/>
    <col min="11265" max="11265" width="2.85546875" style="516" customWidth="1"/>
    <col min="11266" max="11266" width="1.85546875" style="516" customWidth="1"/>
    <col min="11267" max="11267" width="2.42578125" style="516" customWidth="1"/>
    <col min="11268" max="11268" width="49.28515625" style="516" customWidth="1"/>
    <col min="11269" max="11269" width="3.28515625" style="516" customWidth="1"/>
    <col min="11270" max="11270" width="2.85546875" style="516" customWidth="1"/>
    <col min="11271" max="11271" width="8.85546875" style="516" customWidth="1"/>
    <col min="11272" max="11272" width="10.140625" style="516" customWidth="1"/>
    <col min="11273" max="11273" width="8.42578125" style="516" customWidth="1"/>
    <col min="11274" max="11274" width="3.7109375" style="516" customWidth="1"/>
    <col min="11275" max="11275" width="4.42578125" style="516" customWidth="1"/>
    <col min="11276" max="11277" width="11.42578125" style="516" customWidth="1"/>
    <col min="11278" max="11278" width="9.42578125" style="516" customWidth="1"/>
    <col min="11279" max="11520" width="11.42578125" style="516"/>
    <col min="11521" max="11521" width="2.85546875" style="516" customWidth="1"/>
    <col min="11522" max="11522" width="1.85546875" style="516" customWidth="1"/>
    <col min="11523" max="11523" width="2.42578125" style="516" customWidth="1"/>
    <col min="11524" max="11524" width="49.28515625" style="516" customWidth="1"/>
    <col min="11525" max="11525" width="3.28515625" style="516" customWidth="1"/>
    <col min="11526" max="11526" width="2.85546875" style="516" customWidth="1"/>
    <col min="11527" max="11527" width="8.85546875" style="516" customWidth="1"/>
    <col min="11528" max="11528" width="10.140625" style="516" customWidth="1"/>
    <col min="11529" max="11529" width="8.42578125" style="516" customWidth="1"/>
    <col min="11530" max="11530" width="3.7109375" style="516" customWidth="1"/>
    <col min="11531" max="11531" width="4.42578125" style="516" customWidth="1"/>
    <col min="11532" max="11533" width="11.42578125" style="516" customWidth="1"/>
    <col min="11534" max="11534" width="9.42578125" style="516" customWidth="1"/>
    <col min="11535" max="11776" width="11.42578125" style="516"/>
    <col min="11777" max="11777" width="2.85546875" style="516" customWidth="1"/>
    <col min="11778" max="11778" width="1.85546875" style="516" customWidth="1"/>
    <col min="11779" max="11779" width="2.42578125" style="516" customWidth="1"/>
    <col min="11780" max="11780" width="49.28515625" style="516" customWidth="1"/>
    <col min="11781" max="11781" width="3.28515625" style="516" customWidth="1"/>
    <col min="11782" max="11782" width="2.85546875" style="516" customWidth="1"/>
    <col min="11783" max="11783" width="8.85546875" style="516" customWidth="1"/>
    <col min="11784" max="11784" width="10.140625" style="516" customWidth="1"/>
    <col min="11785" max="11785" width="8.42578125" style="516" customWidth="1"/>
    <col min="11786" max="11786" width="3.7109375" style="516" customWidth="1"/>
    <col min="11787" max="11787" width="4.42578125" style="516" customWidth="1"/>
    <col min="11788" max="11789" width="11.42578125" style="516" customWidth="1"/>
    <col min="11790" max="11790" width="9.42578125" style="516" customWidth="1"/>
    <col min="11791" max="12032" width="11.42578125" style="516"/>
    <col min="12033" max="12033" width="2.85546875" style="516" customWidth="1"/>
    <col min="12034" max="12034" width="1.85546875" style="516" customWidth="1"/>
    <col min="12035" max="12035" width="2.42578125" style="516" customWidth="1"/>
    <col min="12036" max="12036" width="49.28515625" style="516" customWidth="1"/>
    <col min="12037" max="12037" width="3.28515625" style="516" customWidth="1"/>
    <col min="12038" max="12038" width="2.85546875" style="516" customWidth="1"/>
    <col min="12039" max="12039" width="8.85546875" style="516" customWidth="1"/>
    <col min="12040" max="12040" width="10.140625" style="516" customWidth="1"/>
    <col min="12041" max="12041" width="8.42578125" style="516" customWidth="1"/>
    <col min="12042" max="12042" width="3.7109375" style="516" customWidth="1"/>
    <col min="12043" max="12043" width="4.42578125" style="516" customWidth="1"/>
    <col min="12044" max="12045" width="11.42578125" style="516" customWidth="1"/>
    <col min="12046" max="12046" width="9.42578125" style="516" customWidth="1"/>
    <col min="12047" max="12288" width="11.42578125" style="516"/>
    <col min="12289" max="12289" width="2.85546875" style="516" customWidth="1"/>
    <col min="12290" max="12290" width="1.85546875" style="516" customWidth="1"/>
    <col min="12291" max="12291" width="2.42578125" style="516" customWidth="1"/>
    <col min="12292" max="12292" width="49.28515625" style="516" customWidth="1"/>
    <col min="12293" max="12293" width="3.28515625" style="516" customWidth="1"/>
    <col min="12294" max="12294" width="2.85546875" style="516" customWidth="1"/>
    <col min="12295" max="12295" width="8.85546875" style="516" customWidth="1"/>
    <col min="12296" max="12296" width="10.140625" style="516" customWidth="1"/>
    <col min="12297" max="12297" width="8.42578125" style="516" customWidth="1"/>
    <col min="12298" max="12298" width="3.7109375" style="516" customWidth="1"/>
    <col min="12299" max="12299" width="4.42578125" style="516" customWidth="1"/>
    <col min="12300" max="12301" width="11.42578125" style="516" customWidth="1"/>
    <col min="12302" max="12302" width="9.42578125" style="516" customWidth="1"/>
    <col min="12303" max="12544" width="11.42578125" style="516"/>
    <col min="12545" max="12545" width="2.85546875" style="516" customWidth="1"/>
    <col min="12546" max="12546" width="1.85546875" style="516" customWidth="1"/>
    <col min="12547" max="12547" width="2.42578125" style="516" customWidth="1"/>
    <col min="12548" max="12548" width="49.28515625" style="516" customWidth="1"/>
    <col min="12549" max="12549" width="3.28515625" style="516" customWidth="1"/>
    <col min="12550" max="12550" width="2.85546875" style="516" customWidth="1"/>
    <col min="12551" max="12551" width="8.85546875" style="516" customWidth="1"/>
    <col min="12552" max="12552" width="10.140625" style="516" customWidth="1"/>
    <col min="12553" max="12553" width="8.42578125" style="516" customWidth="1"/>
    <col min="12554" max="12554" width="3.7109375" style="516" customWidth="1"/>
    <col min="12555" max="12555" width="4.42578125" style="516" customWidth="1"/>
    <col min="12556" max="12557" width="11.42578125" style="516" customWidth="1"/>
    <col min="12558" max="12558" width="9.42578125" style="516" customWidth="1"/>
    <col min="12559" max="12800" width="11.42578125" style="516"/>
    <col min="12801" max="12801" width="2.85546875" style="516" customWidth="1"/>
    <col min="12802" max="12802" width="1.85546875" style="516" customWidth="1"/>
    <col min="12803" max="12803" width="2.42578125" style="516" customWidth="1"/>
    <col min="12804" max="12804" width="49.28515625" style="516" customWidth="1"/>
    <col min="12805" max="12805" width="3.28515625" style="516" customWidth="1"/>
    <col min="12806" max="12806" width="2.85546875" style="516" customWidth="1"/>
    <col min="12807" max="12807" width="8.85546875" style="516" customWidth="1"/>
    <col min="12808" max="12808" width="10.140625" style="516" customWidth="1"/>
    <col min="12809" max="12809" width="8.42578125" style="516" customWidth="1"/>
    <col min="12810" max="12810" width="3.7109375" style="516" customWidth="1"/>
    <col min="12811" max="12811" width="4.42578125" style="516" customWidth="1"/>
    <col min="12812" max="12813" width="11.42578125" style="516" customWidth="1"/>
    <col min="12814" max="12814" width="9.42578125" style="516" customWidth="1"/>
    <col min="12815" max="13056" width="11.42578125" style="516"/>
    <col min="13057" max="13057" width="2.85546875" style="516" customWidth="1"/>
    <col min="13058" max="13058" width="1.85546875" style="516" customWidth="1"/>
    <col min="13059" max="13059" width="2.42578125" style="516" customWidth="1"/>
    <col min="13060" max="13060" width="49.28515625" style="516" customWidth="1"/>
    <col min="13061" max="13061" width="3.28515625" style="516" customWidth="1"/>
    <col min="13062" max="13062" width="2.85546875" style="516" customWidth="1"/>
    <col min="13063" max="13063" width="8.85546875" style="516" customWidth="1"/>
    <col min="13064" max="13064" width="10.140625" style="516" customWidth="1"/>
    <col min="13065" max="13065" width="8.42578125" style="516" customWidth="1"/>
    <col min="13066" max="13066" width="3.7109375" style="516" customWidth="1"/>
    <col min="13067" max="13067" width="4.42578125" style="516" customWidth="1"/>
    <col min="13068" max="13069" width="11.42578125" style="516" customWidth="1"/>
    <col min="13070" max="13070" width="9.42578125" style="516" customWidth="1"/>
    <col min="13071" max="13312" width="11.42578125" style="516"/>
    <col min="13313" max="13313" width="2.85546875" style="516" customWidth="1"/>
    <col min="13314" max="13314" width="1.85546875" style="516" customWidth="1"/>
    <col min="13315" max="13315" width="2.42578125" style="516" customWidth="1"/>
    <col min="13316" max="13316" width="49.28515625" style="516" customWidth="1"/>
    <col min="13317" max="13317" width="3.28515625" style="516" customWidth="1"/>
    <col min="13318" max="13318" width="2.85546875" style="516" customWidth="1"/>
    <col min="13319" max="13319" width="8.85546875" style="516" customWidth="1"/>
    <col min="13320" max="13320" width="10.140625" style="516" customWidth="1"/>
    <col min="13321" max="13321" width="8.42578125" style="516" customWidth="1"/>
    <col min="13322" max="13322" width="3.7109375" style="516" customWidth="1"/>
    <col min="13323" max="13323" width="4.42578125" style="516" customWidth="1"/>
    <col min="13324" max="13325" width="11.42578125" style="516" customWidth="1"/>
    <col min="13326" max="13326" width="9.42578125" style="516" customWidth="1"/>
    <col min="13327" max="13568" width="11.42578125" style="516"/>
    <col min="13569" max="13569" width="2.85546875" style="516" customWidth="1"/>
    <col min="13570" max="13570" width="1.85546875" style="516" customWidth="1"/>
    <col min="13571" max="13571" width="2.42578125" style="516" customWidth="1"/>
    <col min="13572" max="13572" width="49.28515625" style="516" customWidth="1"/>
    <col min="13573" max="13573" width="3.28515625" style="516" customWidth="1"/>
    <col min="13574" max="13574" width="2.85546875" style="516" customWidth="1"/>
    <col min="13575" max="13575" width="8.85546875" style="516" customWidth="1"/>
    <col min="13576" max="13576" width="10.140625" style="516" customWidth="1"/>
    <col min="13577" max="13577" width="8.42578125" style="516" customWidth="1"/>
    <col min="13578" max="13578" width="3.7109375" style="516" customWidth="1"/>
    <col min="13579" max="13579" width="4.42578125" style="516" customWidth="1"/>
    <col min="13580" max="13581" width="11.42578125" style="516" customWidth="1"/>
    <col min="13582" max="13582" width="9.42578125" style="516" customWidth="1"/>
    <col min="13583" max="13824" width="11.42578125" style="516"/>
    <col min="13825" max="13825" width="2.85546875" style="516" customWidth="1"/>
    <col min="13826" max="13826" width="1.85546875" style="516" customWidth="1"/>
    <col min="13827" max="13827" width="2.42578125" style="516" customWidth="1"/>
    <col min="13828" max="13828" width="49.28515625" style="516" customWidth="1"/>
    <col min="13829" max="13829" width="3.28515625" style="516" customWidth="1"/>
    <col min="13830" max="13830" width="2.85546875" style="516" customWidth="1"/>
    <col min="13831" max="13831" width="8.85546875" style="516" customWidth="1"/>
    <col min="13832" max="13832" width="10.140625" style="516" customWidth="1"/>
    <col min="13833" max="13833" width="8.42578125" style="516" customWidth="1"/>
    <col min="13834" max="13834" width="3.7109375" style="516" customWidth="1"/>
    <col min="13835" max="13835" width="4.42578125" style="516" customWidth="1"/>
    <col min="13836" max="13837" width="11.42578125" style="516" customWidth="1"/>
    <col min="13838" max="13838" width="9.42578125" style="516" customWidth="1"/>
    <col min="13839" max="14080" width="11.42578125" style="516"/>
    <col min="14081" max="14081" width="2.85546875" style="516" customWidth="1"/>
    <col min="14082" max="14082" width="1.85546875" style="516" customWidth="1"/>
    <col min="14083" max="14083" width="2.42578125" style="516" customWidth="1"/>
    <col min="14084" max="14084" width="49.28515625" style="516" customWidth="1"/>
    <col min="14085" max="14085" width="3.28515625" style="516" customWidth="1"/>
    <col min="14086" max="14086" width="2.85546875" style="516" customWidth="1"/>
    <col min="14087" max="14087" width="8.85546875" style="516" customWidth="1"/>
    <col min="14088" max="14088" width="10.140625" style="516" customWidth="1"/>
    <col min="14089" max="14089" width="8.42578125" style="516" customWidth="1"/>
    <col min="14090" max="14090" width="3.7109375" style="516" customWidth="1"/>
    <col min="14091" max="14091" width="4.42578125" style="516" customWidth="1"/>
    <col min="14092" max="14093" width="11.42578125" style="516" customWidth="1"/>
    <col min="14094" max="14094" width="9.42578125" style="516" customWidth="1"/>
    <col min="14095" max="14336" width="11.42578125" style="516"/>
    <col min="14337" max="14337" width="2.85546875" style="516" customWidth="1"/>
    <col min="14338" max="14338" width="1.85546875" style="516" customWidth="1"/>
    <col min="14339" max="14339" width="2.42578125" style="516" customWidth="1"/>
    <col min="14340" max="14340" width="49.28515625" style="516" customWidth="1"/>
    <col min="14341" max="14341" width="3.28515625" style="516" customWidth="1"/>
    <col min="14342" max="14342" width="2.85546875" style="516" customWidth="1"/>
    <col min="14343" max="14343" width="8.85546875" style="516" customWidth="1"/>
    <col min="14344" max="14344" width="10.140625" style="516" customWidth="1"/>
    <col min="14345" max="14345" width="8.42578125" style="516" customWidth="1"/>
    <col min="14346" max="14346" width="3.7109375" style="516" customWidth="1"/>
    <col min="14347" max="14347" width="4.42578125" style="516" customWidth="1"/>
    <col min="14348" max="14349" width="11.42578125" style="516" customWidth="1"/>
    <col min="14350" max="14350" width="9.42578125" style="516" customWidth="1"/>
    <col min="14351" max="14592" width="11.42578125" style="516"/>
    <col min="14593" max="14593" width="2.85546875" style="516" customWidth="1"/>
    <col min="14594" max="14594" width="1.85546875" style="516" customWidth="1"/>
    <col min="14595" max="14595" width="2.42578125" style="516" customWidth="1"/>
    <col min="14596" max="14596" width="49.28515625" style="516" customWidth="1"/>
    <col min="14597" max="14597" width="3.28515625" style="516" customWidth="1"/>
    <col min="14598" max="14598" width="2.85546875" style="516" customWidth="1"/>
    <col min="14599" max="14599" width="8.85546875" style="516" customWidth="1"/>
    <col min="14600" max="14600" width="10.140625" style="516" customWidth="1"/>
    <col min="14601" max="14601" width="8.42578125" style="516" customWidth="1"/>
    <col min="14602" max="14602" width="3.7109375" style="516" customWidth="1"/>
    <col min="14603" max="14603" width="4.42578125" style="516" customWidth="1"/>
    <col min="14604" max="14605" width="11.42578125" style="516" customWidth="1"/>
    <col min="14606" max="14606" width="9.42578125" style="516" customWidth="1"/>
    <col min="14607" max="14848" width="11.42578125" style="516"/>
    <col min="14849" max="14849" width="2.85546875" style="516" customWidth="1"/>
    <col min="14850" max="14850" width="1.85546875" style="516" customWidth="1"/>
    <col min="14851" max="14851" width="2.42578125" style="516" customWidth="1"/>
    <col min="14852" max="14852" width="49.28515625" style="516" customWidth="1"/>
    <col min="14853" max="14853" width="3.28515625" style="516" customWidth="1"/>
    <col min="14854" max="14854" width="2.85546875" style="516" customWidth="1"/>
    <col min="14855" max="14855" width="8.85546875" style="516" customWidth="1"/>
    <col min="14856" max="14856" width="10.140625" style="516" customWidth="1"/>
    <col min="14857" max="14857" width="8.42578125" style="516" customWidth="1"/>
    <col min="14858" max="14858" width="3.7109375" style="516" customWidth="1"/>
    <col min="14859" max="14859" width="4.42578125" style="516" customWidth="1"/>
    <col min="14860" max="14861" width="11.42578125" style="516" customWidth="1"/>
    <col min="14862" max="14862" width="9.42578125" style="516" customWidth="1"/>
    <col min="14863" max="15104" width="11.42578125" style="516"/>
    <col min="15105" max="15105" width="2.85546875" style="516" customWidth="1"/>
    <col min="15106" max="15106" width="1.85546875" style="516" customWidth="1"/>
    <col min="15107" max="15107" width="2.42578125" style="516" customWidth="1"/>
    <col min="15108" max="15108" width="49.28515625" style="516" customWidth="1"/>
    <col min="15109" max="15109" width="3.28515625" style="516" customWidth="1"/>
    <col min="15110" max="15110" width="2.85546875" style="516" customWidth="1"/>
    <col min="15111" max="15111" width="8.85546875" style="516" customWidth="1"/>
    <col min="15112" max="15112" width="10.140625" style="516" customWidth="1"/>
    <col min="15113" max="15113" width="8.42578125" style="516" customWidth="1"/>
    <col min="15114" max="15114" width="3.7109375" style="516" customWidth="1"/>
    <col min="15115" max="15115" width="4.42578125" style="516" customWidth="1"/>
    <col min="15116" max="15117" width="11.42578125" style="516" customWidth="1"/>
    <col min="15118" max="15118" width="9.42578125" style="516" customWidth="1"/>
    <col min="15119" max="15360" width="11.42578125" style="516"/>
    <col min="15361" max="15361" width="2.85546875" style="516" customWidth="1"/>
    <col min="15362" max="15362" width="1.85546875" style="516" customWidth="1"/>
    <col min="15363" max="15363" width="2.42578125" style="516" customWidth="1"/>
    <col min="15364" max="15364" width="49.28515625" style="516" customWidth="1"/>
    <col min="15365" max="15365" width="3.28515625" style="516" customWidth="1"/>
    <col min="15366" max="15366" width="2.85546875" style="516" customWidth="1"/>
    <col min="15367" max="15367" width="8.85546875" style="516" customWidth="1"/>
    <col min="15368" max="15368" width="10.140625" style="516" customWidth="1"/>
    <col min="15369" max="15369" width="8.42578125" style="516" customWidth="1"/>
    <col min="15370" max="15370" width="3.7109375" style="516" customWidth="1"/>
    <col min="15371" max="15371" width="4.42578125" style="516" customWidth="1"/>
    <col min="15372" max="15373" width="11.42578125" style="516" customWidth="1"/>
    <col min="15374" max="15374" width="9.42578125" style="516" customWidth="1"/>
    <col min="15375" max="15616" width="11.42578125" style="516"/>
    <col min="15617" max="15617" width="2.85546875" style="516" customWidth="1"/>
    <col min="15618" max="15618" width="1.85546875" style="516" customWidth="1"/>
    <col min="15619" max="15619" width="2.42578125" style="516" customWidth="1"/>
    <col min="15620" max="15620" width="49.28515625" style="516" customWidth="1"/>
    <col min="15621" max="15621" width="3.28515625" style="516" customWidth="1"/>
    <col min="15622" max="15622" width="2.85546875" style="516" customWidth="1"/>
    <col min="15623" max="15623" width="8.85546875" style="516" customWidth="1"/>
    <col min="15624" max="15624" width="10.140625" style="516" customWidth="1"/>
    <col min="15625" max="15625" width="8.42578125" style="516" customWidth="1"/>
    <col min="15626" max="15626" width="3.7109375" style="516" customWidth="1"/>
    <col min="15627" max="15627" width="4.42578125" style="516" customWidth="1"/>
    <col min="15628" max="15629" width="11.42578125" style="516" customWidth="1"/>
    <col min="15630" max="15630" width="9.42578125" style="516" customWidth="1"/>
    <col min="15631" max="15872" width="11.42578125" style="516"/>
    <col min="15873" max="15873" width="2.85546875" style="516" customWidth="1"/>
    <col min="15874" max="15874" width="1.85546875" style="516" customWidth="1"/>
    <col min="15875" max="15875" width="2.42578125" style="516" customWidth="1"/>
    <col min="15876" max="15876" width="49.28515625" style="516" customWidth="1"/>
    <col min="15877" max="15877" width="3.28515625" style="516" customWidth="1"/>
    <col min="15878" max="15878" width="2.85546875" style="516" customWidth="1"/>
    <col min="15879" max="15879" width="8.85546875" style="516" customWidth="1"/>
    <col min="15880" max="15880" width="10.140625" style="516" customWidth="1"/>
    <col min="15881" max="15881" width="8.42578125" style="516" customWidth="1"/>
    <col min="15882" max="15882" width="3.7109375" style="516" customWidth="1"/>
    <col min="15883" max="15883" width="4.42578125" style="516" customWidth="1"/>
    <col min="15884" max="15885" width="11.42578125" style="516" customWidth="1"/>
    <col min="15886" max="15886" width="9.42578125" style="516" customWidth="1"/>
    <col min="15887" max="16128" width="11.42578125" style="516"/>
    <col min="16129" max="16129" width="2.85546875" style="516" customWidth="1"/>
    <col min="16130" max="16130" width="1.85546875" style="516" customWidth="1"/>
    <col min="16131" max="16131" width="2.42578125" style="516" customWidth="1"/>
    <col min="16132" max="16132" width="49.28515625" style="516" customWidth="1"/>
    <col min="16133" max="16133" width="3.28515625" style="516" customWidth="1"/>
    <col min="16134" max="16134" width="2.85546875" style="516" customWidth="1"/>
    <col min="16135" max="16135" width="8.85546875" style="516" customWidth="1"/>
    <col min="16136" max="16136" width="10.140625" style="516" customWidth="1"/>
    <col min="16137" max="16137" width="8.42578125" style="516" customWidth="1"/>
    <col min="16138" max="16138" width="3.7109375" style="516" customWidth="1"/>
    <col min="16139" max="16139" width="4.42578125" style="516" customWidth="1"/>
    <col min="16140" max="16141" width="11.42578125" style="516" customWidth="1"/>
    <col min="16142" max="16142" width="9.42578125" style="516" customWidth="1"/>
    <col min="16143" max="16384" width="11.42578125" style="516"/>
  </cols>
  <sheetData>
    <row r="1" spans="1:10" s="901" customFormat="1" ht="15.75">
      <c r="A1" s="898"/>
      <c r="B1" s="898"/>
      <c r="C1" s="42"/>
      <c r="D1" s="899" t="s">
        <v>94</v>
      </c>
      <c r="E1" s="900"/>
      <c r="F1" s="900"/>
      <c r="G1" s="43"/>
      <c r="H1" s="44"/>
      <c r="I1" s="45"/>
      <c r="J1" s="45"/>
    </row>
    <row r="2" spans="1:10" s="901" customFormat="1" ht="12.75">
      <c r="A2" s="898"/>
      <c r="B2" s="898"/>
      <c r="C2" s="42"/>
      <c r="D2" s="900"/>
      <c r="E2" s="900"/>
      <c r="F2" s="900"/>
      <c r="G2" s="43"/>
      <c r="H2" s="44"/>
      <c r="I2" s="45"/>
      <c r="J2" s="45"/>
    </row>
    <row r="3" spans="1:10" s="901" customFormat="1" ht="12.75">
      <c r="A3" s="898"/>
      <c r="B3" s="898"/>
      <c r="C3" s="46"/>
      <c r="D3" s="902"/>
      <c r="E3" s="902"/>
      <c r="F3" s="902"/>
      <c r="G3" s="43"/>
      <c r="H3" s="44"/>
      <c r="I3" s="45"/>
      <c r="J3" s="45"/>
    </row>
    <row r="4" spans="1:10" s="901" customFormat="1" ht="12.75">
      <c r="A4" s="898"/>
      <c r="B4" s="898"/>
      <c r="C4" s="47" t="s">
        <v>95</v>
      </c>
      <c r="D4" s="903" t="s">
        <v>252</v>
      </c>
      <c r="E4" s="900"/>
      <c r="F4" s="900"/>
      <c r="G4" s="48"/>
      <c r="H4" s="49"/>
      <c r="I4" s="45"/>
      <c r="J4" s="45"/>
    </row>
    <row r="5" spans="1:10" s="901" customFormat="1" ht="12.75">
      <c r="A5" s="898"/>
      <c r="B5" s="898"/>
      <c r="C5" s="47"/>
      <c r="D5" s="900"/>
      <c r="E5" s="900"/>
      <c r="F5" s="900"/>
      <c r="G5" s="48"/>
      <c r="H5" s="49"/>
      <c r="I5" s="45"/>
      <c r="J5" s="45"/>
    </row>
    <row r="6" spans="1:10" s="906" customFormat="1" ht="63.75">
      <c r="A6" s="898"/>
      <c r="B6" s="898"/>
      <c r="C6" s="50" t="s">
        <v>95</v>
      </c>
      <c r="D6" s="904" t="s">
        <v>178</v>
      </c>
      <c r="E6" s="905"/>
      <c r="F6" s="905"/>
      <c r="G6" s="905"/>
      <c r="H6" s="905"/>
      <c r="I6" s="905"/>
      <c r="J6" s="45"/>
    </row>
    <row r="7" spans="1:10" s="906" customFormat="1" ht="45.95" customHeight="1">
      <c r="A7" s="898"/>
      <c r="B7" s="898"/>
      <c r="C7" s="50" t="s">
        <v>95</v>
      </c>
      <c r="D7" s="904" t="s">
        <v>96</v>
      </c>
      <c r="E7" s="905"/>
      <c r="F7" s="905"/>
      <c r="G7" s="905"/>
      <c r="H7" s="905"/>
      <c r="I7" s="905"/>
      <c r="J7" s="45"/>
    </row>
    <row r="8" spans="1:10" s="906" customFormat="1" ht="45" customHeight="1">
      <c r="A8" s="898"/>
      <c r="B8" s="898"/>
      <c r="C8" s="50" t="s">
        <v>95</v>
      </c>
      <c r="D8" s="904" t="s">
        <v>254</v>
      </c>
      <c r="E8" s="905"/>
      <c r="F8" s="905"/>
      <c r="G8" s="905"/>
      <c r="H8" s="905"/>
      <c r="I8" s="905"/>
      <c r="J8" s="45"/>
    </row>
    <row r="9" spans="1:10" s="906" customFormat="1" ht="12.75">
      <c r="A9" s="898"/>
      <c r="B9" s="898"/>
      <c r="C9" s="50"/>
      <c r="D9" s="907"/>
      <c r="E9" s="905"/>
      <c r="F9" s="905"/>
      <c r="G9" s="905"/>
      <c r="H9" s="905"/>
      <c r="I9" s="905"/>
      <c r="J9" s="45"/>
    </row>
    <row r="10" spans="1:10" s="901" customFormat="1" ht="12.75">
      <c r="A10" s="898"/>
      <c r="B10" s="898"/>
      <c r="C10" s="50" t="s">
        <v>95</v>
      </c>
      <c r="D10" s="1668"/>
      <c r="E10" s="1668"/>
      <c r="F10" s="1668"/>
      <c r="G10" s="1668"/>
      <c r="H10" s="1668"/>
      <c r="I10" s="1668"/>
      <c r="J10" s="45"/>
    </row>
    <row r="11" spans="1:10" s="901" customFormat="1" ht="12.75">
      <c r="A11" s="898"/>
      <c r="B11" s="898"/>
      <c r="C11" s="50" t="s">
        <v>95</v>
      </c>
      <c r="D11" s="1668"/>
      <c r="E11" s="1668"/>
      <c r="F11" s="1668"/>
      <c r="G11" s="1668"/>
      <c r="H11" s="1668"/>
      <c r="I11" s="1668"/>
      <c r="J11" s="45"/>
    </row>
    <row r="12" spans="1:10" s="901" customFormat="1" ht="12.75">
      <c r="A12" s="898"/>
      <c r="B12" s="898"/>
      <c r="C12" s="50" t="s">
        <v>95</v>
      </c>
      <c r="D12" s="1668"/>
      <c r="E12" s="1668"/>
      <c r="F12" s="1668"/>
      <c r="G12" s="1668"/>
      <c r="H12" s="1668"/>
      <c r="I12" s="1668"/>
      <c r="J12" s="45"/>
    </row>
    <row r="13" spans="1:10" s="901" customFormat="1" ht="12.75">
      <c r="A13" s="898"/>
      <c r="B13" s="898"/>
      <c r="C13" s="50" t="s">
        <v>95</v>
      </c>
      <c r="D13" s="1668"/>
      <c r="E13" s="1668"/>
      <c r="F13" s="1668"/>
      <c r="G13" s="1668"/>
      <c r="H13" s="1668"/>
      <c r="I13" s="1668"/>
      <c r="J13" s="45"/>
    </row>
    <row r="14" spans="1:10" s="901" customFormat="1" ht="12.75">
      <c r="A14" s="898"/>
      <c r="B14" s="898"/>
      <c r="C14" s="50" t="s">
        <v>95</v>
      </c>
      <c r="D14" s="1668"/>
      <c r="E14" s="1668"/>
      <c r="F14" s="1668"/>
      <c r="G14" s="1668"/>
      <c r="H14" s="1668"/>
      <c r="I14" s="1668"/>
      <c r="J14" s="45"/>
    </row>
    <row r="15" spans="1:10" s="901" customFormat="1" ht="12.75">
      <c r="A15" s="898"/>
      <c r="B15" s="898"/>
      <c r="C15" s="50" t="s">
        <v>95</v>
      </c>
      <c r="D15" s="1667"/>
      <c r="E15" s="1667"/>
      <c r="F15" s="1667"/>
      <c r="G15" s="1667"/>
      <c r="H15" s="1667"/>
      <c r="I15" s="1667"/>
      <c r="J15" s="45"/>
    </row>
    <row r="16" spans="1:10" s="901" customFormat="1" ht="12.75">
      <c r="A16" s="898"/>
      <c r="B16" s="898"/>
      <c r="C16" s="47" t="s">
        <v>95</v>
      </c>
      <c r="D16" s="908" t="s">
        <v>95</v>
      </c>
      <c r="E16" s="908"/>
      <c r="F16" s="908"/>
      <c r="G16" s="48"/>
      <c r="H16" s="51"/>
      <c r="I16" s="45"/>
      <c r="J16" s="45"/>
    </row>
    <row r="17" spans="1:10" s="901" customFormat="1" ht="12.75">
      <c r="A17" s="898"/>
      <c r="B17" s="898"/>
      <c r="C17" s="47"/>
      <c r="D17" s="909"/>
      <c r="E17" s="909"/>
      <c r="F17" s="909"/>
      <c r="G17" s="48"/>
      <c r="H17" s="51"/>
      <c r="I17" s="45"/>
      <c r="J17" s="45"/>
    </row>
    <row r="18" spans="1:10" s="901" customFormat="1">
      <c r="A18" s="910"/>
      <c r="B18" s="910"/>
      <c r="C18" s="52"/>
      <c r="D18" s="911"/>
      <c r="E18" s="911"/>
      <c r="F18" s="911"/>
      <c r="G18" s="53"/>
      <c r="H18" s="54"/>
      <c r="I18" s="55"/>
      <c r="J18" s="55"/>
    </row>
    <row r="19" spans="1:10" s="901" customFormat="1" ht="15">
      <c r="A19" s="56"/>
      <c r="B19" s="57"/>
      <c r="C19" s="57"/>
      <c r="D19" s="905"/>
      <c r="E19" s="58"/>
      <c r="F19" s="49"/>
      <c r="G19" s="45"/>
      <c r="H19" s="45"/>
    </row>
    <row r="20" spans="1:10" s="901" customFormat="1" ht="12.75">
      <c r="A20" s="59"/>
      <c r="B20" s="42"/>
      <c r="C20" s="42"/>
      <c r="D20" s="905"/>
      <c r="E20" s="58"/>
      <c r="F20" s="49"/>
      <c r="G20" s="45"/>
      <c r="H20" s="60"/>
    </row>
    <row r="21" spans="1:10" s="901" customFormat="1" ht="15">
      <c r="A21" s="56"/>
      <c r="B21" s="57"/>
      <c r="C21" s="57"/>
      <c r="D21" s="905"/>
      <c r="E21" s="58"/>
      <c r="F21" s="49"/>
      <c r="G21" s="45"/>
      <c r="H21" s="45"/>
    </row>
  </sheetData>
  <sheetProtection algorithmName="SHA-512" hashValue="Z/H+Xq1kde7opkV6ZzhXtTi0SSNof8O2K7Pg0mBeFg43OGkmwaShm6D7ZnlpIfgsXXfKYoFsQC2Y7pMnrWUf8g==" saltValue="n8VCM78M9LF+Navox+QGNA==" spinCount="100000" sheet="1" objects="1" scenarios="1"/>
  <mergeCells count="6">
    <mergeCell ref="D15:I15"/>
    <mergeCell ref="D10:I10"/>
    <mergeCell ref="D11:I11"/>
    <mergeCell ref="D12:I12"/>
    <mergeCell ref="D13:I13"/>
    <mergeCell ref="D14:I14"/>
  </mergeCells>
  <conditionalFormatting sqref="J37:J65528 H30:J31 H33:H36 H27:J28 J22:J26 H21 H19 J1:J18">
    <cfRule type="cellIs" dxfId="676" priority="5" stopIfTrue="1" operator="equal">
      <formula>0</formula>
    </cfRule>
  </conditionalFormatting>
  <conditionalFormatting sqref="J29">
    <cfRule type="cellIs" dxfId="675" priority="4" stopIfTrue="1" operator="equal">
      <formula>0</formula>
    </cfRule>
  </conditionalFormatting>
  <pageMargins left="0.7" right="0.7" top="0.75" bottom="0.75" header="0.3" footer="0.3"/>
  <pageSetup paperSize="9" scale="99" orientation="portrait" r:id="rId1"/>
  <headerFooter>
    <oddHeader>&amp;L&amp;10PALAČA BUŽAN - zgrada Ureda za opće poslove Hrvatskog sabora i Vlade Republike Hrvatske
ELEKTROINSTALACIJE - OPĆI UVJETI&amp;R&amp;G</oddHead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ES539"/>
  <sheetViews>
    <sheetView view="pageBreakPreview" zoomScale="85" zoomScaleNormal="90" zoomScaleSheetLayoutView="85" workbookViewId="0">
      <selection activeCell="F25" sqref="F12:F25"/>
    </sheetView>
  </sheetViews>
  <sheetFormatPr defaultColWidth="9.140625" defaultRowHeight="15"/>
  <cols>
    <col min="1" max="1" width="8" style="912" customWidth="1"/>
    <col min="2" max="2" width="3.140625" style="1092" customWidth="1"/>
    <col min="3" max="3" width="65.42578125" style="1095" customWidth="1"/>
    <col min="4" max="4" width="8.140625" style="919" customWidth="1"/>
    <col min="5" max="5" width="9.85546875" style="919" customWidth="1"/>
    <col min="6" max="6" width="12" style="1096" customWidth="1"/>
    <col min="7" max="7" width="14.85546875" style="1096" customWidth="1"/>
    <col min="8" max="8" width="24" style="1094" customWidth="1"/>
    <col min="9" max="9" width="19.42578125" style="1094" customWidth="1"/>
    <col min="10" max="16384" width="9.140625" style="1094"/>
  </cols>
  <sheetData>
    <row r="1" spans="1:9" s="912" customFormat="1" ht="32.25" customHeight="1" thickBot="1">
      <c r="A1" s="1669" t="s">
        <v>209</v>
      </c>
      <c r="B1" s="1670"/>
      <c r="C1" s="1670"/>
      <c r="D1" s="1670"/>
      <c r="E1" s="1670"/>
      <c r="F1" s="1670"/>
      <c r="G1" s="1670"/>
      <c r="H1" s="1671"/>
    </row>
    <row r="2" spans="1:9" s="919" customFormat="1" ht="30.75" thickBot="1">
      <c r="A2" s="913" t="s">
        <v>0</v>
      </c>
      <c r="B2" s="914"/>
      <c r="C2" s="915" t="s">
        <v>17</v>
      </c>
      <c r="D2" s="915" t="s">
        <v>1</v>
      </c>
      <c r="E2" s="915" t="s">
        <v>2</v>
      </c>
      <c r="F2" s="916" t="s">
        <v>3</v>
      </c>
      <c r="G2" s="917" t="s">
        <v>4</v>
      </c>
      <c r="H2" s="918" t="s">
        <v>38</v>
      </c>
    </row>
    <row r="3" spans="1:9" s="912" customFormat="1">
      <c r="A3" s="920"/>
      <c r="B3" s="921"/>
      <c r="C3" s="922"/>
      <c r="D3" s="923"/>
      <c r="E3" s="923"/>
      <c r="F3" s="924"/>
      <c r="G3" s="925"/>
      <c r="H3" s="926"/>
      <c r="I3" s="927"/>
    </row>
    <row r="4" spans="1:9" s="912" customFormat="1" ht="345" customHeight="1">
      <c r="A4" s="1507"/>
      <c r="B4" s="928"/>
      <c r="C4" s="929" t="s">
        <v>255</v>
      </c>
      <c r="D4" s="930"/>
      <c r="E4" s="930"/>
      <c r="F4" s="930"/>
      <c r="G4" s="931"/>
      <c r="H4" s="932"/>
      <c r="I4" s="927"/>
    </row>
    <row r="5" spans="1:9" s="912" customFormat="1" ht="15.75" thickBot="1">
      <c r="A5" s="933"/>
      <c r="B5" s="934"/>
      <c r="C5" s="935"/>
      <c r="D5" s="936"/>
      <c r="E5" s="936"/>
      <c r="F5" s="937"/>
      <c r="G5" s="938"/>
      <c r="H5" s="939"/>
      <c r="I5" s="927"/>
    </row>
    <row r="6" spans="1:9" s="912" customFormat="1" ht="20.45" customHeight="1" thickBot="1">
      <c r="A6" s="13" t="s">
        <v>9</v>
      </c>
      <c r="B6" s="4"/>
      <c r="C6" s="65" t="s">
        <v>108</v>
      </c>
      <c r="D6" s="1677"/>
      <c r="E6" s="1677"/>
      <c r="F6" s="1677"/>
      <c r="G6" s="1677"/>
      <c r="H6" s="1678"/>
      <c r="I6" s="927"/>
    </row>
    <row r="7" spans="1:9" s="912" customFormat="1">
      <c r="A7" s="9"/>
      <c r="B7" s="15"/>
      <c r="C7" s="11"/>
      <c r="D7" s="12"/>
      <c r="E7" s="16"/>
      <c r="F7" s="940"/>
      <c r="G7" s="941"/>
      <c r="H7" s="942"/>
      <c r="I7" s="927"/>
    </row>
    <row r="8" spans="1:9" s="912" customFormat="1" ht="166.35" customHeight="1">
      <c r="A8" s="14"/>
      <c r="B8" s="943"/>
      <c r="C8" s="100" t="s">
        <v>256</v>
      </c>
      <c r="D8" s="101"/>
      <c r="E8" s="101"/>
      <c r="F8" s="1112"/>
      <c r="G8" s="102"/>
      <c r="H8" s="932"/>
      <c r="I8" s="927"/>
    </row>
    <row r="9" spans="1:9" s="912" customFormat="1">
      <c r="A9" s="17"/>
      <c r="B9" s="6"/>
      <c r="C9" s="1"/>
      <c r="D9" s="10"/>
      <c r="E9" s="7"/>
      <c r="F9" s="5"/>
      <c r="G9" s="944"/>
      <c r="H9" s="945"/>
      <c r="I9" s="927"/>
    </row>
    <row r="10" spans="1:9" s="912" customFormat="1">
      <c r="A10" s="17"/>
      <c r="B10" s="6"/>
      <c r="C10" s="2"/>
      <c r="D10" s="64"/>
      <c r="E10" s="133"/>
      <c r="F10" s="134"/>
      <c r="G10" s="135"/>
      <c r="H10" s="946"/>
      <c r="I10" s="927"/>
    </row>
    <row r="11" spans="1:9" s="912" customFormat="1" ht="75">
      <c r="A11" s="1679" t="s">
        <v>18</v>
      </c>
      <c r="B11" s="947"/>
      <c r="C11" s="2" t="s">
        <v>206</v>
      </c>
      <c r="D11" s="64"/>
      <c r="E11" s="64"/>
      <c r="F11" s="150"/>
      <c r="G11" s="948"/>
      <c r="H11" s="946"/>
      <c r="I11" s="949"/>
    </row>
    <row r="12" spans="1:9" s="912" customFormat="1">
      <c r="A12" s="1679"/>
      <c r="B12" s="947"/>
      <c r="C12" s="2" t="s">
        <v>68</v>
      </c>
      <c r="D12" s="64" t="s">
        <v>23</v>
      </c>
      <c r="E12" s="950">
        <v>20</v>
      </c>
      <c r="F12" s="1097"/>
      <c r="G12" s="1376">
        <f>ROUND(E12*F12,2)</f>
        <v>0</v>
      </c>
      <c r="H12" s="952"/>
      <c r="I12" s="949"/>
    </row>
    <row r="13" spans="1:9" s="912" customFormat="1">
      <c r="A13" s="17"/>
      <c r="B13" s="6"/>
      <c r="C13" s="2"/>
      <c r="D13" s="64"/>
      <c r="E13" s="133"/>
      <c r="F13" s="144"/>
      <c r="G13" s="953"/>
      <c r="H13" s="946"/>
      <c r="I13" s="949"/>
    </row>
    <row r="14" spans="1:9" s="912" customFormat="1" ht="70.349999999999994" customHeight="1">
      <c r="A14" s="1679" t="s">
        <v>19</v>
      </c>
      <c r="B14" s="947"/>
      <c r="C14" s="2" t="s">
        <v>117</v>
      </c>
      <c r="D14" s="64"/>
      <c r="E14" s="64"/>
      <c r="F14" s="136"/>
      <c r="G14" s="954"/>
      <c r="H14" s="946"/>
      <c r="I14" s="949"/>
    </row>
    <row r="15" spans="1:9" s="912" customFormat="1">
      <c r="A15" s="1679"/>
      <c r="B15" s="947"/>
      <c r="C15" s="2" t="s">
        <v>41</v>
      </c>
      <c r="D15" s="64" t="s">
        <v>5</v>
      </c>
      <c r="E15" s="950">
        <v>3</v>
      </c>
      <c r="F15" s="1097"/>
      <c r="G15" s="1376">
        <f>ROUND(E15*F15,2)</f>
        <v>0</v>
      </c>
      <c r="H15" s="946"/>
      <c r="I15" s="949"/>
    </row>
    <row r="16" spans="1:9" s="912" customFormat="1">
      <c r="A16" s="17"/>
      <c r="B16" s="6"/>
      <c r="C16" s="2"/>
      <c r="D16" s="64"/>
      <c r="E16" s="133"/>
      <c r="F16" s="134"/>
      <c r="G16" s="135"/>
      <c r="H16" s="946"/>
      <c r="I16" s="949"/>
    </row>
    <row r="17" spans="1:9" s="912" customFormat="1" ht="17.25" customHeight="1">
      <c r="A17" s="1679" t="s">
        <v>20</v>
      </c>
      <c r="B17" s="947"/>
      <c r="C17" s="2" t="s">
        <v>2700</v>
      </c>
      <c r="D17" s="64"/>
      <c r="E17" s="64"/>
      <c r="F17" s="136"/>
      <c r="G17" s="954"/>
      <c r="H17" s="946"/>
      <c r="I17" s="949"/>
    </row>
    <row r="18" spans="1:9" s="912" customFormat="1">
      <c r="A18" s="1679"/>
      <c r="B18" s="947"/>
      <c r="C18" s="2" t="s">
        <v>41</v>
      </c>
      <c r="D18" s="64" t="s">
        <v>5</v>
      </c>
      <c r="E18" s="950">
        <v>2</v>
      </c>
      <c r="F18" s="1097"/>
      <c r="G18" s="1376">
        <f>ROUND(E18*F18,2)</f>
        <v>0</v>
      </c>
      <c r="H18" s="946"/>
      <c r="I18" s="949"/>
    </row>
    <row r="19" spans="1:9" s="912" customFormat="1">
      <c r="A19" s="17"/>
      <c r="B19" s="6"/>
      <c r="C19" s="2"/>
      <c r="D19" s="64"/>
      <c r="E19" s="133"/>
      <c r="F19" s="134"/>
      <c r="G19" s="135"/>
      <c r="H19" s="946"/>
      <c r="I19" s="949"/>
    </row>
    <row r="20" spans="1:9" s="912" customFormat="1" ht="45">
      <c r="A20" s="1679" t="s">
        <v>21</v>
      </c>
      <c r="B20" s="947"/>
      <c r="C20" s="2" t="s">
        <v>2701</v>
      </c>
      <c r="D20" s="64"/>
      <c r="E20" s="64"/>
      <c r="F20" s="151"/>
      <c r="G20" s="954"/>
      <c r="H20" s="946"/>
      <c r="I20" s="949"/>
    </row>
    <row r="21" spans="1:9" s="912" customFormat="1">
      <c r="A21" s="1679"/>
      <c r="B21" s="947"/>
      <c r="C21" s="2" t="s">
        <v>2702</v>
      </c>
      <c r="D21" s="64" t="s">
        <v>5</v>
      </c>
      <c r="E21" s="950">
        <v>1</v>
      </c>
      <c r="F21" s="1097"/>
      <c r="G21" s="1376">
        <f>ROUND(E21*F21,2)</f>
        <v>0</v>
      </c>
      <c r="H21" s="946"/>
      <c r="I21" s="949"/>
    </row>
    <row r="22" spans="1:9" s="912" customFormat="1">
      <c r="A22" s="1679"/>
      <c r="B22" s="947"/>
      <c r="C22" s="2" t="s">
        <v>2703</v>
      </c>
      <c r="D22" s="64" t="s">
        <v>5</v>
      </c>
      <c r="E22" s="950">
        <v>1</v>
      </c>
      <c r="F22" s="1097"/>
      <c r="G22" s="1376">
        <f>ROUND(E22*F22,2)</f>
        <v>0</v>
      </c>
      <c r="H22" s="946"/>
      <c r="I22" s="949"/>
    </row>
    <row r="23" spans="1:9" s="912" customFormat="1">
      <c r="A23" s="17"/>
      <c r="B23" s="6"/>
      <c r="C23" s="2"/>
      <c r="D23" s="64"/>
      <c r="E23" s="133"/>
      <c r="F23" s="134"/>
      <c r="G23" s="135"/>
      <c r="H23" s="946"/>
      <c r="I23" s="949"/>
    </row>
    <row r="24" spans="1:9" s="912" customFormat="1" ht="47.1" customHeight="1">
      <c r="A24" s="1679" t="s">
        <v>22</v>
      </c>
      <c r="B24" s="947"/>
      <c r="C24" s="2" t="s">
        <v>2122</v>
      </c>
      <c r="D24" s="64"/>
      <c r="E24" s="64"/>
      <c r="F24" s="136"/>
      <c r="G24" s="954"/>
      <c r="H24" s="946"/>
      <c r="I24" s="949"/>
    </row>
    <row r="25" spans="1:9" s="912" customFormat="1">
      <c r="A25" s="1679"/>
      <c r="B25" s="947"/>
      <c r="C25" s="2" t="s">
        <v>102</v>
      </c>
      <c r="D25" s="64" t="s">
        <v>5</v>
      </c>
      <c r="E25" s="950">
        <v>52</v>
      </c>
      <c r="F25" s="1097"/>
      <c r="G25" s="1376">
        <f>ROUND(E25*F25,2)</f>
        <v>0</v>
      </c>
      <c r="H25" s="946"/>
      <c r="I25" s="949"/>
    </row>
    <row r="26" spans="1:9" s="912" customFormat="1">
      <c r="A26" s="138"/>
      <c r="B26" s="139"/>
      <c r="C26" s="140"/>
      <c r="D26" s="141"/>
      <c r="E26" s="142"/>
      <c r="F26" s="143"/>
      <c r="G26" s="137"/>
      <c r="H26" s="943"/>
      <c r="I26" s="949"/>
    </row>
    <row r="27" spans="1:9" s="912" customFormat="1">
      <c r="A27" s="955" t="s">
        <v>9</v>
      </c>
      <c r="B27" s="956"/>
      <c r="C27" s="957" t="s">
        <v>260</v>
      </c>
      <c r="D27" s="958"/>
      <c r="E27" s="958"/>
      <c r="F27" s="1102"/>
      <c r="G27" s="959">
        <f>ROUND(SUM(G10:G26),2)</f>
        <v>0</v>
      </c>
      <c r="H27" s="960"/>
      <c r="I27" s="949"/>
    </row>
    <row r="28" spans="1:9" s="912" customFormat="1" ht="15.75" thickBot="1">
      <c r="A28" s="961"/>
      <c r="B28" s="962"/>
      <c r="C28" s="963"/>
      <c r="D28" s="964"/>
      <c r="E28" s="965"/>
      <c r="F28" s="1187"/>
      <c r="G28" s="966"/>
      <c r="H28" s="967"/>
      <c r="I28" s="949"/>
    </row>
    <row r="29" spans="1:9" s="912" customFormat="1" ht="15.75" thickBot="1">
      <c r="A29" s="968" t="s">
        <v>10</v>
      </c>
      <c r="B29" s="969"/>
      <c r="C29" s="970" t="s">
        <v>67</v>
      </c>
      <c r="D29" s="970"/>
      <c r="E29" s="970"/>
      <c r="F29" s="970"/>
      <c r="G29" s="971"/>
      <c r="H29" s="972"/>
      <c r="I29" s="949"/>
    </row>
    <row r="30" spans="1:9" s="912" customFormat="1">
      <c r="A30" s="973"/>
      <c r="B30" s="974"/>
      <c r="C30" s="975"/>
      <c r="D30" s="976"/>
      <c r="E30" s="977"/>
      <c r="F30" s="978"/>
      <c r="G30" s="979"/>
      <c r="H30" s="942"/>
      <c r="I30" s="949"/>
    </row>
    <row r="31" spans="1:9" s="912" customFormat="1" ht="110.1" customHeight="1">
      <c r="A31" s="1506"/>
      <c r="B31" s="980"/>
      <c r="C31" s="1680" t="s">
        <v>2123</v>
      </c>
      <c r="D31" s="1681"/>
      <c r="E31" s="1681"/>
      <c r="F31" s="1681"/>
      <c r="G31" s="1682"/>
      <c r="H31" s="932"/>
      <c r="I31" s="949"/>
    </row>
    <row r="32" spans="1:9" s="912" customFormat="1">
      <c r="A32" s="1506"/>
      <c r="B32" s="981"/>
      <c r="C32" s="982"/>
      <c r="D32" s="983"/>
      <c r="E32" s="984"/>
      <c r="F32" s="1098"/>
      <c r="G32" s="985"/>
      <c r="H32" s="945"/>
      <c r="I32" s="949"/>
    </row>
    <row r="33" spans="1:9" s="912" customFormat="1">
      <c r="A33" s="1506"/>
      <c r="B33" s="981"/>
      <c r="C33" s="986" t="s">
        <v>145</v>
      </c>
      <c r="D33" s="987"/>
      <c r="E33" s="988"/>
      <c r="F33" s="1099"/>
      <c r="G33" s="990"/>
      <c r="H33" s="945"/>
      <c r="I33" s="949"/>
    </row>
    <row r="34" spans="1:9" s="912" customFormat="1">
      <c r="A34" s="1506"/>
      <c r="B34" s="981"/>
      <c r="C34" s="991" t="s">
        <v>65</v>
      </c>
      <c r="D34" s="987"/>
      <c r="E34" s="992"/>
      <c r="F34" s="1099"/>
      <c r="G34" s="993"/>
      <c r="H34" s="945"/>
      <c r="I34" s="949"/>
    </row>
    <row r="35" spans="1:9" s="912" customFormat="1" ht="240">
      <c r="A35" s="1683" t="s">
        <v>24</v>
      </c>
      <c r="B35" s="981"/>
      <c r="C35" s="994" t="s">
        <v>220</v>
      </c>
      <c r="D35" s="987"/>
      <c r="E35" s="992"/>
      <c r="F35" s="1100"/>
      <c r="G35" s="990"/>
      <c r="H35" s="945"/>
      <c r="I35" s="949"/>
    </row>
    <row r="36" spans="1:9" s="912" customFormat="1">
      <c r="A36" s="1683"/>
      <c r="B36" s="981"/>
      <c r="C36" s="995" t="s">
        <v>66</v>
      </c>
      <c r="D36" s="987"/>
      <c r="E36" s="996"/>
      <c r="F36" s="1099"/>
      <c r="G36" s="993"/>
      <c r="H36" s="945"/>
      <c r="I36" s="949"/>
    </row>
    <row r="37" spans="1:9" s="912" customFormat="1" ht="30">
      <c r="A37" s="1506"/>
      <c r="B37" s="981"/>
      <c r="C37" s="997" t="s">
        <v>2118</v>
      </c>
      <c r="D37" s="987"/>
      <c r="E37" s="996"/>
      <c r="F37" s="1097"/>
      <c r="G37" s="951"/>
      <c r="H37" s="945"/>
      <c r="I37" s="949"/>
    </row>
    <row r="38" spans="1:9" s="912" customFormat="1" ht="45">
      <c r="A38" s="993"/>
      <c r="B38" s="993"/>
      <c r="C38" s="998" t="s">
        <v>2682</v>
      </c>
      <c r="D38" s="993"/>
      <c r="E38" s="996"/>
      <c r="F38" s="1097"/>
      <c r="G38" s="951"/>
      <c r="H38" s="993"/>
      <c r="I38" s="949"/>
    </row>
    <row r="39" spans="1:9" s="912" customFormat="1" ht="45">
      <c r="A39" s="1506"/>
      <c r="B39" s="981"/>
      <c r="C39" s="999" t="s">
        <v>2119</v>
      </c>
      <c r="D39" s="987"/>
      <c r="E39" s="996"/>
      <c r="F39" s="1097"/>
      <c r="G39" s="951"/>
      <c r="H39" s="945"/>
      <c r="I39" s="949"/>
    </row>
    <row r="40" spans="1:9" s="912" customFormat="1" ht="45">
      <c r="A40" s="1506"/>
      <c r="B40" s="981"/>
      <c r="C40" s="1000" t="s">
        <v>2677</v>
      </c>
      <c r="D40" s="1001"/>
      <c r="E40" s="996"/>
      <c r="F40" s="1097"/>
      <c r="G40" s="951"/>
      <c r="H40" s="945"/>
      <c r="I40" s="949"/>
    </row>
    <row r="41" spans="1:9" s="912" customFormat="1" ht="30">
      <c r="A41" s="1506"/>
      <c r="B41" s="981"/>
      <c r="C41" s="999" t="s">
        <v>2159</v>
      </c>
      <c r="D41" s="1001"/>
      <c r="E41" s="996"/>
      <c r="F41" s="1097"/>
      <c r="G41" s="951"/>
      <c r="H41" s="945"/>
      <c r="I41" s="949"/>
    </row>
    <row r="42" spans="1:9" s="912" customFormat="1" ht="45">
      <c r="A42" s="1506"/>
      <c r="B42" s="981"/>
      <c r="C42" s="998" t="s">
        <v>2678</v>
      </c>
      <c r="D42" s="1001"/>
      <c r="E42" s="996"/>
      <c r="F42" s="1097"/>
      <c r="G42" s="951"/>
      <c r="H42" s="945"/>
      <c r="I42" s="949"/>
    </row>
    <row r="43" spans="1:9" s="912" customFormat="1" ht="90">
      <c r="A43" s="1506"/>
      <c r="B43" s="981"/>
      <c r="C43" s="998" t="s">
        <v>131</v>
      </c>
      <c r="D43" s="1002"/>
      <c r="E43" s="1003"/>
      <c r="F43" s="1099"/>
      <c r="G43" s="993"/>
      <c r="H43" s="945"/>
      <c r="I43" s="949"/>
    </row>
    <row r="44" spans="1:9" s="912" customFormat="1">
      <c r="A44" s="1506"/>
      <c r="B44" s="981"/>
      <c r="C44" s="993"/>
      <c r="D44" s="1004" t="s">
        <v>39</v>
      </c>
      <c r="E44" s="1005">
        <v>1</v>
      </c>
      <c r="F44" s="1097"/>
      <c r="G44" s="1376">
        <f>ROUND(E44*F44,2)</f>
        <v>0</v>
      </c>
      <c r="H44" s="945"/>
      <c r="I44" s="949"/>
    </row>
    <row r="45" spans="1:9" s="912" customFormat="1">
      <c r="A45" s="1506"/>
      <c r="B45" s="981"/>
      <c r="C45" s="993"/>
      <c r="D45" s="1002"/>
      <c r="E45" s="1003"/>
      <c r="F45" s="1099"/>
      <c r="G45" s="993"/>
      <c r="H45" s="945"/>
      <c r="I45" s="949"/>
    </row>
    <row r="46" spans="1:9" s="912" customFormat="1">
      <c r="A46" s="1506"/>
      <c r="B46" s="981"/>
      <c r="C46" s="986" t="s">
        <v>218</v>
      </c>
      <c r="D46" s="987"/>
      <c r="E46" s="988"/>
      <c r="F46" s="1099"/>
      <c r="G46" s="990"/>
      <c r="H46" s="945"/>
      <c r="I46" s="949"/>
    </row>
    <row r="47" spans="1:9" s="912" customFormat="1">
      <c r="A47" s="1506"/>
      <c r="B47" s="981"/>
      <c r="C47" s="1006" t="s">
        <v>65</v>
      </c>
      <c r="D47" s="987"/>
      <c r="E47" s="992"/>
      <c r="F47" s="1099"/>
      <c r="G47" s="993"/>
      <c r="H47" s="945"/>
      <c r="I47" s="949"/>
    </row>
    <row r="48" spans="1:9" s="912" customFormat="1" ht="30">
      <c r="A48" s="1506" t="s">
        <v>11</v>
      </c>
      <c r="B48" s="981"/>
      <c r="C48" s="994" t="s">
        <v>233</v>
      </c>
      <c r="D48" s="987"/>
      <c r="E48" s="992"/>
      <c r="F48" s="1099"/>
      <c r="G48" s="990"/>
      <c r="H48" s="945"/>
      <c r="I48" s="949"/>
    </row>
    <row r="49" spans="1:9" s="912" customFormat="1">
      <c r="A49" s="1506"/>
      <c r="B49" s="981"/>
      <c r="C49" s="1007"/>
      <c r="D49" s="1004" t="s">
        <v>39</v>
      </c>
      <c r="E49" s="1005">
        <v>1</v>
      </c>
      <c r="F49" s="1097"/>
      <c r="G49" s="1376">
        <f>ROUND(E49*F49,2)</f>
        <v>0</v>
      </c>
      <c r="H49" s="945"/>
      <c r="I49" s="949"/>
    </row>
    <row r="50" spans="1:9" s="912" customFormat="1">
      <c r="A50" s="1506"/>
      <c r="B50" s="1008"/>
      <c r="C50" s="1009"/>
      <c r="D50" s="1002"/>
      <c r="E50" s="1003"/>
      <c r="F50" s="1101"/>
      <c r="G50" s="1010"/>
      <c r="H50" s="943"/>
      <c r="I50" s="949"/>
    </row>
    <row r="51" spans="1:9" s="912" customFormat="1">
      <c r="A51" s="1506"/>
      <c r="B51" s="981"/>
      <c r="C51" s="1011" t="s">
        <v>219</v>
      </c>
      <c r="D51" s="987"/>
      <c r="E51" s="988"/>
      <c r="F51" s="1099"/>
      <c r="G51" s="990"/>
      <c r="H51" s="945"/>
      <c r="I51" s="949"/>
    </row>
    <row r="52" spans="1:9" s="912" customFormat="1">
      <c r="A52" s="1506"/>
      <c r="B52" s="981"/>
      <c r="C52" s="1006" t="s">
        <v>65</v>
      </c>
      <c r="D52" s="987"/>
      <c r="E52" s="992"/>
      <c r="F52" s="1099"/>
      <c r="G52" s="993"/>
      <c r="H52" s="945"/>
      <c r="I52" s="949"/>
    </row>
    <row r="53" spans="1:9" s="912" customFormat="1" ht="30">
      <c r="A53" s="1506" t="s">
        <v>14</v>
      </c>
      <c r="B53" s="981"/>
      <c r="C53" s="994" t="s">
        <v>234</v>
      </c>
      <c r="D53" s="987"/>
      <c r="E53" s="992"/>
      <c r="F53" s="1099"/>
      <c r="G53" s="990"/>
      <c r="H53" s="945"/>
      <c r="I53" s="949"/>
    </row>
    <row r="54" spans="1:9" s="912" customFormat="1">
      <c r="A54" s="1506"/>
      <c r="B54" s="981"/>
      <c r="C54" s="1007"/>
      <c r="D54" s="1004" t="s">
        <v>39</v>
      </c>
      <c r="E54" s="1005">
        <v>1</v>
      </c>
      <c r="F54" s="1097"/>
      <c r="G54" s="1376">
        <f>ROUND(E54*F54,2)</f>
        <v>0</v>
      </c>
      <c r="H54" s="945"/>
      <c r="I54" s="949"/>
    </row>
    <row r="55" spans="1:9" s="912" customFormat="1">
      <c r="A55" s="1012"/>
      <c r="B55" s="1008"/>
      <c r="C55" s="1013"/>
      <c r="D55" s="1002"/>
      <c r="E55" s="1003"/>
      <c r="F55" s="1101"/>
      <c r="G55" s="1010"/>
      <c r="H55" s="943"/>
      <c r="I55" s="949"/>
    </row>
    <row r="56" spans="1:9" s="912" customFormat="1">
      <c r="A56" s="955" t="s">
        <v>10</v>
      </c>
      <c r="B56" s="956"/>
      <c r="C56" s="957" t="s">
        <v>268</v>
      </c>
      <c r="D56" s="958"/>
      <c r="E56" s="958"/>
      <c r="F56" s="1102"/>
      <c r="G56" s="959">
        <f>ROUND(SUM(G32:G55),2)</f>
        <v>0</v>
      </c>
      <c r="H56" s="960"/>
      <c r="I56" s="949"/>
    </row>
    <row r="57" spans="1:9" s="912" customFormat="1" ht="15.75" thickBot="1">
      <c r="A57" s="961"/>
      <c r="B57" s="1014"/>
      <c r="C57" s="1015"/>
      <c r="D57" s="1016"/>
      <c r="E57" s="1017"/>
      <c r="F57" s="1103"/>
      <c r="G57" s="966"/>
      <c r="H57" s="967"/>
      <c r="I57" s="949"/>
    </row>
    <row r="58" spans="1:9" s="912" customFormat="1" ht="15.75" thickBot="1">
      <c r="A58" s="968" t="s">
        <v>12</v>
      </c>
      <c r="B58" s="969"/>
      <c r="C58" s="1019" t="s">
        <v>42</v>
      </c>
      <c r="D58" s="970"/>
      <c r="E58" s="970"/>
      <c r="F58" s="970"/>
      <c r="G58" s="971"/>
      <c r="H58" s="972"/>
      <c r="I58" s="949"/>
    </row>
    <row r="59" spans="1:9" s="912" customFormat="1">
      <c r="A59" s="1020"/>
      <c r="B59" s="1021"/>
      <c r="C59" s="1022"/>
      <c r="D59" s="1023"/>
      <c r="E59" s="1024"/>
      <c r="F59" s="1105"/>
      <c r="G59" s="1025"/>
      <c r="H59" s="942"/>
      <c r="I59" s="949"/>
    </row>
    <row r="60" spans="1:9" s="912" customFormat="1" ht="93" customHeight="1">
      <c r="A60" s="1507"/>
      <c r="B60" s="928"/>
      <c r="C60" s="1026" t="s">
        <v>124</v>
      </c>
      <c r="D60" s="1027"/>
      <c r="E60" s="1027"/>
      <c r="F60" s="1106"/>
      <c r="G60" s="1028"/>
      <c r="H60" s="932"/>
      <c r="I60" s="949"/>
    </row>
    <row r="61" spans="1:9" s="912" customFormat="1">
      <c r="A61" s="1507"/>
      <c r="B61" s="1029"/>
      <c r="C61" s="1030"/>
      <c r="D61" s="1031"/>
      <c r="E61" s="1032"/>
      <c r="F61" s="1107"/>
      <c r="G61" s="1033"/>
      <c r="H61" s="945"/>
      <c r="I61" s="949"/>
    </row>
    <row r="62" spans="1:9" s="912" customFormat="1">
      <c r="A62" s="1507"/>
      <c r="B62" s="1029"/>
      <c r="C62" s="1034" t="s">
        <v>43</v>
      </c>
      <c r="D62" s="1035"/>
      <c r="E62" s="1036"/>
      <c r="F62" s="1108"/>
      <c r="G62" s="1037"/>
      <c r="H62" s="945"/>
      <c r="I62" s="949"/>
    </row>
    <row r="63" spans="1:9" s="912" customFormat="1">
      <c r="A63" s="1507"/>
      <c r="B63" s="1029"/>
      <c r="C63" s="1038"/>
      <c r="D63" s="1035"/>
      <c r="E63" s="1039"/>
      <c r="F63" s="1108"/>
      <c r="G63" s="1007"/>
      <c r="H63" s="945"/>
      <c r="I63" s="949"/>
    </row>
    <row r="64" spans="1:9" s="912" customFormat="1">
      <c r="A64" s="1672" t="s">
        <v>15</v>
      </c>
      <c r="B64" s="1029"/>
      <c r="C64" s="1040" t="s">
        <v>125</v>
      </c>
      <c r="D64" s="1035"/>
      <c r="E64" s="1039"/>
      <c r="F64" s="1108"/>
      <c r="G64" s="1037"/>
      <c r="H64" s="945"/>
      <c r="I64" s="949"/>
    </row>
    <row r="65" spans="1:9" s="912" customFormat="1">
      <c r="A65" s="1672"/>
      <c r="B65" s="1029"/>
      <c r="C65" s="1041" t="s">
        <v>68</v>
      </c>
      <c r="D65" s="1035" t="s">
        <v>23</v>
      </c>
      <c r="E65" s="1042">
        <v>160</v>
      </c>
      <c r="F65" s="1097"/>
      <c r="G65" s="1376">
        <f>ROUND(E65*F65,2)</f>
        <v>0</v>
      </c>
      <c r="H65" s="945"/>
      <c r="I65" s="949"/>
    </row>
    <row r="66" spans="1:9" s="912" customFormat="1">
      <c r="A66" s="1507"/>
      <c r="B66" s="1029"/>
      <c r="C66" s="1041"/>
      <c r="D66" s="1035"/>
      <c r="E66" s="1042"/>
      <c r="F66" s="1108"/>
      <c r="G66" s="1007"/>
      <c r="H66" s="945"/>
      <c r="I66" s="949"/>
    </row>
    <row r="67" spans="1:9" s="912" customFormat="1">
      <c r="A67" s="1673" t="s">
        <v>16</v>
      </c>
      <c r="B67" s="1029"/>
      <c r="C67" s="1040" t="s">
        <v>217</v>
      </c>
      <c r="D67" s="1043"/>
      <c r="E67" s="1043"/>
      <c r="F67" s="1108"/>
      <c r="G67" s="1037"/>
      <c r="H67" s="945"/>
      <c r="I67" s="949"/>
    </row>
    <row r="68" spans="1:9" s="912" customFormat="1">
      <c r="A68" s="1672"/>
      <c r="B68" s="1029"/>
      <c r="C68" s="1041" t="s">
        <v>68</v>
      </c>
      <c r="D68" s="1044" t="s">
        <v>23</v>
      </c>
      <c r="E68" s="1042">
        <v>50</v>
      </c>
      <c r="F68" s="1097"/>
      <c r="G68" s="1376">
        <f>ROUND(E68*F68,2)</f>
        <v>0</v>
      </c>
      <c r="H68" s="945"/>
      <c r="I68" s="949"/>
    </row>
    <row r="69" spans="1:9" s="912" customFormat="1">
      <c r="A69" s="1507"/>
      <c r="B69" s="1029"/>
      <c r="C69" s="1041"/>
      <c r="D69" s="1035"/>
      <c r="E69" s="1042"/>
      <c r="F69" s="1108"/>
      <c r="G69" s="1007"/>
      <c r="H69" s="945"/>
      <c r="I69" s="949"/>
    </row>
    <row r="70" spans="1:9" s="912" customFormat="1" ht="15.75" thickBot="1">
      <c r="A70" s="1673" t="s">
        <v>25</v>
      </c>
      <c r="B70" s="1029"/>
      <c r="C70" s="1040" t="s">
        <v>126</v>
      </c>
      <c r="D70" s="1043"/>
      <c r="E70" s="1043"/>
      <c r="F70" s="1108"/>
      <c r="G70" s="1037"/>
      <c r="H70" s="945"/>
      <c r="I70" s="949"/>
    </row>
    <row r="71" spans="1:9" s="912" customFormat="1">
      <c r="A71" s="1672"/>
      <c r="B71" s="1029"/>
      <c r="C71" s="1041" t="s">
        <v>68</v>
      </c>
      <c r="D71" s="1044" t="s">
        <v>23</v>
      </c>
      <c r="E71" s="1042">
        <v>36</v>
      </c>
      <c r="F71" s="1097"/>
      <c r="G71" s="1376">
        <f>ROUND(E71*F71,2)</f>
        <v>0</v>
      </c>
      <c r="H71" s="945"/>
      <c r="I71" s="949"/>
    </row>
    <row r="72" spans="1:9" s="912" customFormat="1">
      <c r="A72" s="1507"/>
      <c r="B72" s="1029"/>
      <c r="C72" s="1041"/>
      <c r="D72" s="1035"/>
      <c r="E72" s="1042"/>
      <c r="F72" s="1108"/>
      <c r="G72" s="1007"/>
      <c r="H72" s="945"/>
      <c r="I72" s="949"/>
    </row>
    <row r="73" spans="1:9" s="912" customFormat="1">
      <c r="A73" s="1673" t="s">
        <v>26</v>
      </c>
      <c r="B73" s="1029"/>
      <c r="C73" s="1040" t="s">
        <v>127</v>
      </c>
      <c r="D73" s="1043"/>
      <c r="E73" s="1043"/>
      <c r="F73" s="1108"/>
      <c r="G73" s="1037"/>
      <c r="H73" s="945"/>
      <c r="I73" s="949"/>
    </row>
    <row r="74" spans="1:9" s="912" customFormat="1">
      <c r="A74" s="1672"/>
      <c r="B74" s="1029"/>
      <c r="C74" s="1041" t="s">
        <v>68</v>
      </c>
      <c r="D74" s="1044" t="s">
        <v>23</v>
      </c>
      <c r="E74" s="1042">
        <v>400</v>
      </c>
      <c r="F74" s="1097"/>
      <c r="G74" s="1376">
        <f>ROUND(E74*F74,2)</f>
        <v>0</v>
      </c>
      <c r="H74" s="945"/>
      <c r="I74" s="949"/>
    </row>
    <row r="75" spans="1:9" s="912" customFormat="1">
      <c r="A75" s="1507"/>
      <c r="B75" s="1029"/>
      <c r="C75" s="1041"/>
      <c r="D75" s="1035"/>
      <c r="E75" s="1042"/>
      <c r="F75" s="1108"/>
      <c r="G75" s="1007"/>
      <c r="H75" s="945"/>
      <c r="I75" s="949"/>
    </row>
    <row r="76" spans="1:9" s="912" customFormat="1">
      <c r="A76" s="1673" t="s">
        <v>27</v>
      </c>
      <c r="B76" s="1029"/>
      <c r="C76" s="1040" t="s">
        <v>128</v>
      </c>
      <c r="D76" s="1043"/>
      <c r="E76" s="1043"/>
      <c r="F76" s="1108"/>
      <c r="G76" s="1037"/>
      <c r="H76" s="945"/>
      <c r="I76" s="949"/>
    </row>
    <row r="77" spans="1:9" s="912" customFormat="1">
      <c r="A77" s="1672"/>
      <c r="B77" s="1029"/>
      <c r="C77" s="1041" t="s">
        <v>68</v>
      </c>
      <c r="D77" s="1044" t="s">
        <v>23</v>
      </c>
      <c r="E77" s="1042">
        <v>700</v>
      </c>
      <c r="F77" s="1097"/>
      <c r="G77" s="1376">
        <f>ROUND(E77*F77,2)</f>
        <v>0</v>
      </c>
      <c r="H77" s="945"/>
      <c r="I77" s="949"/>
    </row>
    <row r="78" spans="1:9" s="912" customFormat="1">
      <c r="A78" s="1507"/>
      <c r="B78" s="1029"/>
      <c r="C78" s="1041"/>
      <c r="D78" s="1035"/>
      <c r="E78" s="1042"/>
      <c r="F78" s="1108"/>
      <c r="G78" s="1007"/>
      <c r="H78" s="945"/>
      <c r="I78" s="949"/>
    </row>
    <row r="79" spans="1:9" s="912" customFormat="1">
      <c r="A79" s="1673" t="s">
        <v>50</v>
      </c>
      <c r="B79" s="1029"/>
      <c r="C79" s="1040" t="s">
        <v>129</v>
      </c>
      <c r="D79" s="1043"/>
      <c r="E79" s="1043"/>
      <c r="F79" s="1108"/>
      <c r="G79" s="1037"/>
      <c r="H79" s="945"/>
      <c r="I79" s="949"/>
    </row>
    <row r="80" spans="1:9" s="912" customFormat="1">
      <c r="A80" s="1672"/>
      <c r="B80" s="1029"/>
      <c r="C80" s="1041" t="s">
        <v>68</v>
      </c>
      <c r="D80" s="1044" t="s">
        <v>23</v>
      </c>
      <c r="E80" s="1042">
        <v>500</v>
      </c>
      <c r="F80" s="1097"/>
      <c r="G80" s="1376">
        <f>ROUND(E80*F80,2)</f>
        <v>0</v>
      </c>
      <c r="H80" s="945"/>
      <c r="I80" s="949"/>
    </row>
    <row r="81" spans="1:9" s="912" customFormat="1">
      <c r="A81" s="1507"/>
      <c r="B81" s="1029"/>
      <c r="C81" s="1041"/>
      <c r="D81" s="1035"/>
      <c r="E81" s="1042"/>
      <c r="F81" s="1108"/>
      <c r="G81" s="1007"/>
      <c r="H81" s="945"/>
      <c r="I81" s="949"/>
    </row>
    <row r="82" spans="1:9" s="912" customFormat="1">
      <c r="A82" s="1673" t="s">
        <v>51</v>
      </c>
      <c r="B82" s="1029"/>
      <c r="C82" s="1040" t="s">
        <v>204</v>
      </c>
      <c r="D82" s="1043"/>
      <c r="E82" s="1043"/>
      <c r="F82" s="1108"/>
      <c r="G82" s="1037"/>
      <c r="H82" s="945"/>
      <c r="I82" s="949"/>
    </row>
    <row r="83" spans="1:9" s="912" customFormat="1">
      <c r="A83" s="1672"/>
      <c r="B83" s="1029"/>
      <c r="C83" s="1041" t="s">
        <v>68</v>
      </c>
      <c r="D83" s="1044" t="s">
        <v>23</v>
      </c>
      <c r="E83" s="1042">
        <v>50</v>
      </c>
      <c r="F83" s="1097"/>
      <c r="G83" s="1376">
        <f>ROUND(E83*F83,2)</f>
        <v>0</v>
      </c>
      <c r="H83" s="945"/>
      <c r="I83" s="949"/>
    </row>
    <row r="84" spans="1:9" s="912" customFormat="1">
      <c r="A84" s="1507"/>
      <c r="B84" s="1029"/>
      <c r="C84" s="1041"/>
      <c r="D84" s="1035"/>
      <c r="E84" s="1042"/>
      <c r="F84" s="1108"/>
      <c r="G84" s="1007"/>
      <c r="H84" s="945"/>
      <c r="I84" s="949"/>
    </row>
    <row r="85" spans="1:9" s="912" customFormat="1">
      <c r="A85" s="1673" t="s">
        <v>52</v>
      </c>
      <c r="B85" s="1029"/>
      <c r="C85" s="1040" t="s">
        <v>205</v>
      </c>
      <c r="D85" s="1043"/>
      <c r="E85" s="1043"/>
      <c r="F85" s="1108"/>
      <c r="G85" s="1037"/>
      <c r="H85" s="945"/>
      <c r="I85" s="949"/>
    </row>
    <row r="86" spans="1:9" s="912" customFormat="1">
      <c r="A86" s="1672"/>
      <c r="B86" s="1029"/>
      <c r="C86" s="1041" t="s">
        <v>68</v>
      </c>
      <c r="D86" s="1044" t="s">
        <v>23</v>
      </c>
      <c r="E86" s="1042">
        <v>170</v>
      </c>
      <c r="F86" s="1097"/>
      <c r="G86" s="1376">
        <f>ROUND(E86*F86,2)</f>
        <v>0</v>
      </c>
      <c r="H86" s="945"/>
      <c r="I86" s="949"/>
    </row>
    <row r="87" spans="1:9" s="912" customFormat="1">
      <c r="A87" s="1507"/>
      <c r="B87" s="1029"/>
      <c r="C87" s="1041"/>
      <c r="D87" s="1035"/>
      <c r="E87" s="1042"/>
      <c r="F87" s="1108"/>
      <c r="G87" s="1007"/>
      <c r="H87" s="945"/>
      <c r="I87" s="949"/>
    </row>
    <row r="88" spans="1:9" s="912" customFormat="1">
      <c r="A88" s="1507"/>
      <c r="B88" s="1029"/>
      <c r="C88" s="1045" t="s">
        <v>44</v>
      </c>
      <c r="D88" s="1046"/>
      <c r="E88" s="1042"/>
      <c r="F88" s="1108"/>
      <c r="G88" s="1007"/>
      <c r="H88" s="945"/>
      <c r="I88" s="949"/>
    </row>
    <row r="89" spans="1:9" s="912" customFormat="1" ht="45">
      <c r="A89" s="1672" t="s">
        <v>60</v>
      </c>
      <c r="B89" s="1029"/>
      <c r="C89" s="1040" t="s">
        <v>45</v>
      </c>
      <c r="D89" s="1035"/>
      <c r="E89" s="1039"/>
      <c r="F89" s="1108"/>
      <c r="G89" s="1037"/>
      <c r="H89" s="945"/>
      <c r="I89" s="949"/>
    </row>
    <row r="90" spans="1:9" s="912" customFormat="1">
      <c r="A90" s="1672"/>
      <c r="B90" s="1029"/>
      <c r="C90" s="1041" t="s">
        <v>46</v>
      </c>
      <c r="D90" s="1035" t="s">
        <v>23</v>
      </c>
      <c r="E90" s="1042">
        <v>500</v>
      </c>
      <c r="F90" s="1097"/>
      <c r="G90" s="1376">
        <f>ROUND(E90*F90,2)</f>
        <v>0</v>
      </c>
      <c r="H90" s="945"/>
      <c r="I90" s="949"/>
    </row>
    <row r="91" spans="1:9" s="912" customFormat="1">
      <c r="A91" s="1672"/>
      <c r="B91" s="1029"/>
      <c r="C91" s="1041" t="s">
        <v>47</v>
      </c>
      <c r="D91" s="1035" t="s">
        <v>23</v>
      </c>
      <c r="E91" s="1042">
        <v>600</v>
      </c>
      <c r="F91" s="1097"/>
      <c r="G91" s="1376">
        <f>ROUND(E91*F91,2)</f>
        <v>0</v>
      </c>
      <c r="H91" s="945"/>
      <c r="I91" s="949"/>
    </row>
    <row r="92" spans="1:9" s="912" customFormat="1">
      <c r="A92" s="1672"/>
      <c r="B92" s="1029"/>
      <c r="C92" s="1041" t="s">
        <v>48</v>
      </c>
      <c r="D92" s="1035" t="s">
        <v>23</v>
      </c>
      <c r="E92" s="1042">
        <v>200</v>
      </c>
      <c r="F92" s="1097"/>
      <c r="G92" s="1376">
        <f>ROUND(E92*F92,2)</f>
        <v>0</v>
      </c>
      <c r="H92" s="945"/>
      <c r="I92" s="949"/>
    </row>
    <row r="93" spans="1:9" s="912" customFormat="1">
      <c r="A93" s="1507"/>
      <c r="B93" s="1029"/>
      <c r="C93" s="1041"/>
      <c r="D93" s="1035"/>
      <c r="E93" s="1042"/>
      <c r="F93" s="1108"/>
      <c r="G93" s="1007"/>
      <c r="H93" s="945"/>
      <c r="I93" s="949"/>
    </row>
    <row r="94" spans="1:9" s="912" customFormat="1">
      <c r="A94" s="1507"/>
      <c r="B94" s="1029"/>
      <c r="C94" s="1045" t="s">
        <v>109</v>
      </c>
      <c r="D94" s="1046"/>
      <c r="E94" s="1042"/>
      <c r="F94" s="1108"/>
      <c r="G94" s="1007"/>
      <c r="H94" s="945"/>
      <c r="I94" s="949"/>
    </row>
    <row r="95" spans="1:9" s="912" customFormat="1" ht="45">
      <c r="A95" s="1672" t="s">
        <v>227</v>
      </c>
      <c r="B95" s="1029"/>
      <c r="C95" s="1040" t="s">
        <v>203</v>
      </c>
      <c r="D95" s="1035"/>
      <c r="E95" s="1039"/>
      <c r="F95" s="1108"/>
      <c r="G95" s="1037"/>
      <c r="H95" s="945"/>
      <c r="I95" s="949"/>
    </row>
    <row r="96" spans="1:9" s="912" customFormat="1">
      <c r="A96" s="1672"/>
      <c r="B96" s="1029"/>
      <c r="C96" s="1041" t="s">
        <v>68</v>
      </c>
      <c r="D96" s="1035" t="s">
        <v>23</v>
      </c>
      <c r="E96" s="1042">
        <v>5</v>
      </c>
      <c r="F96" s="1097"/>
      <c r="G96" s="1376">
        <f>ROUND(E96*F96,2)</f>
        <v>0</v>
      </c>
      <c r="H96" s="945"/>
      <c r="I96" s="949"/>
    </row>
    <row r="97" spans="1:9" s="912" customFormat="1">
      <c r="A97" s="1507"/>
      <c r="B97" s="1029"/>
      <c r="C97" s="1045"/>
      <c r="D97" s="1046"/>
      <c r="E97" s="1042"/>
      <c r="F97" s="1108"/>
      <c r="G97" s="1007"/>
      <c r="H97" s="945"/>
      <c r="I97" s="949"/>
    </row>
    <row r="98" spans="1:9" s="912" customFormat="1" ht="60">
      <c r="A98" s="1672" t="s">
        <v>228</v>
      </c>
      <c r="B98" s="1029"/>
      <c r="C98" s="1040" t="s">
        <v>186</v>
      </c>
      <c r="D98" s="1035"/>
      <c r="E98" s="1039"/>
      <c r="F98" s="1108"/>
      <c r="G98" s="1037"/>
      <c r="H98" s="945"/>
      <c r="I98" s="949"/>
    </row>
    <row r="99" spans="1:9" s="912" customFormat="1">
      <c r="A99" s="1672"/>
      <c r="B99" s="1029"/>
      <c r="C99" s="1040" t="s">
        <v>187</v>
      </c>
      <c r="D99" s="1035" t="s">
        <v>5</v>
      </c>
      <c r="E99" s="1039">
        <v>115</v>
      </c>
      <c r="F99" s="1097"/>
      <c r="G99" s="1376">
        <f t="shared" ref="G99:G114" si="0">ROUND(E99*F99,2)</f>
        <v>0</v>
      </c>
      <c r="H99" s="945"/>
      <c r="I99" s="949"/>
    </row>
    <row r="100" spans="1:9" s="912" customFormat="1">
      <c r="A100" s="1672"/>
      <c r="B100" s="1029"/>
      <c r="C100" s="1040" t="s">
        <v>188</v>
      </c>
      <c r="D100" s="1035" t="s">
        <v>5</v>
      </c>
      <c r="E100" s="1039">
        <v>115</v>
      </c>
      <c r="F100" s="1097"/>
      <c r="G100" s="1376">
        <f t="shared" si="0"/>
        <v>0</v>
      </c>
      <c r="H100" s="945"/>
      <c r="I100" s="949"/>
    </row>
    <row r="101" spans="1:9" s="912" customFormat="1">
      <c r="A101" s="1672"/>
      <c r="B101" s="1029"/>
      <c r="C101" s="1040" t="s">
        <v>189</v>
      </c>
      <c r="D101" s="1035" t="s">
        <v>5</v>
      </c>
      <c r="E101" s="1039">
        <v>230</v>
      </c>
      <c r="F101" s="1097"/>
      <c r="G101" s="1376">
        <f t="shared" si="0"/>
        <v>0</v>
      </c>
      <c r="H101" s="945"/>
      <c r="I101" s="949"/>
    </row>
    <row r="102" spans="1:9" s="912" customFormat="1">
      <c r="A102" s="1672"/>
      <c r="B102" s="1029"/>
      <c r="C102" s="1040" t="s">
        <v>190</v>
      </c>
      <c r="D102" s="1035" t="s">
        <v>5</v>
      </c>
      <c r="E102" s="1039">
        <v>8</v>
      </c>
      <c r="F102" s="1097"/>
      <c r="G102" s="1376">
        <f t="shared" si="0"/>
        <v>0</v>
      </c>
      <c r="H102" s="945"/>
      <c r="I102" s="949"/>
    </row>
    <row r="103" spans="1:9" s="912" customFormat="1">
      <c r="A103" s="1672"/>
      <c r="B103" s="1029"/>
      <c r="C103" s="1040" t="s">
        <v>191</v>
      </c>
      <c r="D103" s="1035" t="s">
        <v>5</v>
      </c>
      <c r="E103" s="1039">
        <v>8</v>
      </c>
      <c r="F103" s="1097"/>
      <c r="G103" s="1376">
        <f t="shared" si="0"/>
        <v>0</v>
      </c>
      <c r="H103" s="945"/>
      <c r="I103" s="949"/>
    </row>
    <row r="104" spans="1:9" s="912" customFormat="1">
      <c r="A104" s="1672"/>
      <c r="B104" s="1029"/>
      <c r="C104" s="1040" t="s">
        <v>192</v>
      </c>
      <c r="D104" s="1035" t="s">
        <v>5</v>
      </c>
      <c r="E104" s="1039">
        <v>8</v>
      </c>
      <c r="F104" s="1097"/>
      <c r="G104" s="1376">
        <f t="shared" si="0"/>
        <v>0</v>
      </c>
      <c r="H104" s="945"/>
      <c r="I104" s="949"/>
    </row>
    <row r="105" spans="1:9" s="912" customFormat="1">
      <c r="A105" s="1672"/>
      <c r="B105" s="1029"/>
      <c r="C105" s="1040" t="s">
        <v>194</v>
      </c>
      <c r="D105" s="1035" t="s">
        <v>5</v>
      </c>
      <c r="E105" s="1039">
        <v>8</v>
      </c>
      <c r="F105" s="1097"/>
      <c r="G105" s="1376">
        <f t="shared" si="0"/>
        <v>0</v>
      </c>
      <c r="H105" s="945"/>
      <c r="I105" s="949"/>
    </row>
    <row r="106" spans="1:9" s="912" customFormat="1">
      <c r="A106" s="1672"/>
      <c r="B106" s="1029"/>
      <c r="C106" s="1040" t="s">
        <v>193</v>
      </c>
      <c r="D106" s="1035" t="s">
        <v>5</v>
      </c>
      <c r="E106" s="1039">
        <v>8</v>
      </c>
      <c r="F106" s="1097"/>
      <c r="G106" s="1376">
        <f t="shared" si="0"/>
        <v>0</v>
      </c>
      <c r="H106" s="945"/>
      <c r="I106" s="949"/>
    </row>
    <row r="107" spans="1:9" s="912" customFormat="1">
      <c r="A107" s="1672"/>
      <c r="B107" s="1029"/>
      <c r="C107" s="1040" t="s">
        <v>195</v>
      </c>
      <c r="D107" s="1035" t="s">
        <v>5</v>
      </c>
      <c r="E107" s="1039">
        <v>8</v>
      </c>
      <c r="F107" s="1097"/>
      <c r="G107" s="1376">
        <f t="shared" si="0"/>
        <v>0</v>
      </c>
      <c r="H107" s="945"/>
      <c r="I107" s="949"/>
    </row>
    <row r="108" spans="1:9" s="912" customFormat="1">
      <c r="A108" s="1672"/>
      <c r="B108" s="1029"/>
      <c r="C108" s="1040" t="s">
        <v>196</v>
      </c>
      <c r="D108" s="1035" t="s">
        <v>5</v>
      </c>
      <c r="E108" s="1039">
        <v>8</v>
      </c>
      <c r="F108" s="1097"/>
      <c r="G108" s="1376">
        <f t="shared" si="0"/>
        <v>0</v>
      </c>
      <c r="H108" s="945"/>
      <c r="I108" s="949"/>
    </row>
    <row r="109" spans="1:9" s="912" customFormat="1">
      <c r="A109" s="1672"/>
      <c r="B109" s="1029"/>
      <c r="C109" s="1040" t="s">
        <v>197</v>
      </c>
      <c r="D109" s="1035" t="s">
        <v>5</v>
      </c>
      <c r="E109" s="1039">
        <v>8</v>
      </c>
      <c r="F109" s="1097"/>
      <c r="G109" s="1376">
        <f t="shared" si="0"/>
        <v>0</v>
      </c>
      <c r="H109" s="945"/>
      <c r="I109" s="949"/>
    </row>
    <row r="110" spans="1:9" s="912" customFormat="1">
      <c r="A110" s="1672"/>
      <c r="B110" s="1029"/>
      <c r="C110" s="1040" t="s">
        <v>198</v>
      </c>
      <c r="D110" s="1035" t="s">
        <v>5</v>
      </c>
      <c r="E110" s="1039">
        <v>8</v>
      </c>
      <c r="F110" s="1097"/>
      <c r="G110" s="1376">
        <f t="shared" si="0"/>
        <v>0</v>
      </c>
      <c r="H110" s="945"/>
      <c r="I110" s="949"/>
    </row>
    <row r="111" spans="1:9" s="912" customFormat="1">
      <c r="A111" s="1672"/>
      <c r="B111" s="1029"/>
      <c r="C111" s="1040" t="s">
        <v>199</v>
      </c>
      <c r="D111" s="1035" t="s">
        <v>5</v>
      </c>
      <c r="E111" s="1039">
        <v>8</v>
      </c>
      <c r="F111" s="1097"/>
      <c r="G111" s="1376">
        <f t="shared" si="0"/>
        <v>0</v>
      </c>
      <c r="H111" s="945"/>
      <c r="I111" s="949"/>
    </row>
    <row r="112" spans="1:9" s="912" customFormat="1">
      <c r="A112" s="1672"/>
      <c r="B112" s="1029"/>
      <c r="C112" s="1040" t="s">
        <v>200</v>
      </c>
      <c r="D112" s="1035" t="s">
        <v>5</v>
      </c>
      <c r="E112" s="1039">
        <v>4</v>
      </c>
      <c r="F112" s="1097"/>
      <c r="G112" s="1376">
        <f t="shared" si="0"/>
        <v>0</v>
      </c>
      <c r="H112" s="945"/>
      <c r="I112" s="949"/>
    </row>
    <row r="113" spans="1:9" s="912" customFormat="1">
      <c r="A113" s="1672"/>
      <c r="B113" s="1029"/>
      <c r="C113" s="1040" t="s">
        <v>201</v>
      </c>
      <c r="D113" s="1035" t="s">
        <v>5</v>
      </c>
      <c r="E113" s="1039">
        <v>4</v>
      </c>
      <c r="F113" s="1097"/>
      <c r="G113" s="1376">
        <f t="shared" si="0"/>
        <v>0</v>
      </c>
      <c r="H113" s="945"/>
      <c r="I113" s="949"/>
    </row>
    <row r="114" spans="1:9" s="912" customFormat="1">
      <c r="A114" s="1672"/>
      <c r="B114" s="1029"/>
      <c r="C114" s="1040" t="s">
        <v>202</v>
      </c>
      <c r="D114" s="1035" t="s">
        <v>5</v>
      </c>
      <c r="E114" s="1039">
        <v>12</v>
      </c>
      <c r="F114" s="1097"/>
      <c r="G114" s="1376">
        <f t="shared" si="0"/>
        <v>0</v>
      </c>
      <c r="H114" s="945"/>
      <c r="I114" s="949"/>
    </row>
    <row r="115" spans="1:9" s="912" customFormat="1">
      <c r="A115" s="1672"/>
      <c r="B115" s="1029"/>
      <c r="C115" s="1041" t="s">
        <v>41</v>
      </c>
      <c r="D115" s="1035"/>
      <c r="E115" s="1042"/>
      <c r="F115" s="1108"/>
      <c r="G115" s="1007"/>
      <c r="H115" s="945"/>
      <c r="I115" s="949"/>
    </row>
    <row r="116" spans="1:9" s="912" customFormat="1">
      <c r="A116" s="1012"/>
      <c r="B116" s="1008"/>
      <c r="C116" s="1013"/>
      <c r="D116" s="1002"/>
      <c r="E116" s="1003"/>
      <c r="F116" s="1101"/>
      <c r="G116" s="1010"/>
      <c r="H116" s="943"/>
      <c r="I116" s="949"/>
    </row>
    <row r="117" spans="1:9" s="912" customFormat="1">
      <c r="A117" s="955" t="s">
        <v>12</v>
      </c>
      <c r="B117" s="956"/>
      <c r="C117" s="957" t="s">
        <v>261</v>
      </c>
      <c r="D117" s="958"/>
      <c r="E117" s="958"/>
      <c r="F117" s="1102"/>
      <c r="G117" s="959">
        <f>ROUND(SUM(G61:G116),2)</f>
        <v>0</v>
      </c>
      <c r="H117" s="960"/>
      <c r="I117" s="949"/>
    </row>
    <row r="118" spans="1:9" s="912" customFormat="1" ht="15.75" thickBot="1">
      <c r="A118" s="1047"/>
      <c r="B118" s="1048"/>
      <c r="C118" s="1049"/>
      <c r="D118" s="936"/>
      <c r="E118" s="1050"/>
      <c r="F118" s="1109"/>
      <c r="G118" s="938"/>
      <c r="H118" s="967"/>
      <c r="I118" s="949"/>
    </row>
    <row r="119" spans="1:9" s="912" customFormat="1" ht="15" customHeight="1" thickBot="1">
      <c r="A119" s="968" t="s">
        <v>7</v>
      </c>
      <c r="B119" s="969"/>
      <c r="C119" s="1051" t="s">
        <v>235</v>
      </c>
      <c r="D119" s="970"/>
      <c r="E119" s="970"/>
      <c r="F119" s="970"/>
      <c r="G119" s="971"/>
      <c r="H119" s="1052"/>
      <c r="I119" s="949"/>
    </row>
    <row r="120" spans="1:9" s="912" customFormat="1">
      <c r="A120" s="1020"/>
      <c r="B120" s="1053"/>
      <c r="C120" s="1022"/>
      <c r="D120" s="1023"/>
      <c r="E120" s="1024"/>
      <c r="F120" s="1105"/>
      <c r="G120" s="1025"/>
      <c r="H120" s="942"/>
      <c r="I120" s="949"/>
    </row>
    <row r="121" spans="1:9" s="912" customFormat="1" ht="96.95" customHeight="1">
      <c r="A121" s="1054"/>
      <c r="B121" s="945"/>
      <c r="C121" s="1026" t="s">
        <v>97</v>
      </c>
      <c r="D121" s="1027"/>
      <c r="E121" s="1027"/>
      <c r="F121" s="1106"/>
      <c r="G121" s="1028"/>
      <c r="H121" s="1055"/>
      <c r="I121" s="949"/>
    </row>
    <row r="122" spans="1:9" s="912" customFormat="1">
      <c r="A122" s="1507"/>
      <c r="B122" s="1056"/>
      <c r="C122" s="1030"/>
      <c r="D122" s="1031"/>
      <c r="E122" s="1032"/>
      <c r="F122" s="1107"/>
      <c r="G122" s="1033"/>
      <c r="H122" s="945"/>
      <c r="I122" s="949"/>
    </row>
    <row r="123" spans="1:9" s="912" customFormat="1" ht="77.25" customHeight="1">
      <c r="A123" s="1673" t="s">
        <v>113</v>
      </c>
      <c r="B123" s="1057"/>
      <c r="C123" s="1040" t="s">
        <v>236</v>
      </c>
      <c r="D123" s="1035"/>
      <c r="E123" s="1035"/>
      <c r="F123" s="1108"/>
      <c r="G123" s="1037"/>
      <c r="H123" s="945"/>
      <c r="I123" s="949"/>
    </row>
    <row r="124" spans="1:9" s="912" customFormat="1" ht="15" customHeight="1">
      <c r="A124" s="1672"/>
      <c r="B124" s="1057"/>
      <c r="C124" s="1040" t="s">
        <v>101</v>
      </c>
      <c r="D124" s="1035" t="s">
        <v>102</v>
      </c>
      <c r="E124" s="1036">
        <v>1</v>
      </c>
      <c r="F124" s="1097"/>
      <c r="G124" s="1376">
        <f>ROUND(E124*F124,2)</f>
        <v>0</v>
      </c>
      <c r="H124" s="945"/>
      <c r="I124" s="949"/>
    </row>
    <row r="125" spans="1:9" s="912" customFormat="1" ht="15" customHeight="1">
      <c r="A125" s="1507"/>
      <c r="B125" s="1057"/>
      <c r="C125" s="1058"/>
      <c r="D125" s="1035"/>
      <c r="E125" s="1035"/>
      <c r="F125" s="1108"/>
      <c r="G125" s="1037"/>
      <c r="H125" s="945"/>
      <c r="I125" s="949"/>
    </row>
    <row r="126" spans="1:9" s="912" customFormat="1" ht="60">
      <c r="A126" s="1673" t="s">
        <v>114</v>
      </c>
      <c r="B126" s="1057"/>
      <c r="C126" s="1040" t="s">
        <v>182</v>
      </c>
      <c r="D126" s="1035"/>
      <c r="E126" s="1035"/>
      <c r="F126" s="1108"/>
      <c r="G126" s="1037"/>
      <c r="H126" s="945"/>
      <c r="I126" s="949"/>
    </row>
    <row r="127" spans="1:9" s="912" customFormat="1" ht="15" customHeight="1">
      <c r="A127" s="1672"/>
      <c r="B127" s="1057"/>
      <c r="C127" s="1040" t="s">
        <v>41</v>
      </c>
      <c r="D127" s="1035" t="s">
        <v>5</v>
      </c>
      <c r="E127" s="1036">
        <v>3</v>
      </c>
      <c r="F127" s="1097"/>
      <c r="G127" s="1376">
        <f>ROUND(E127*F127,2)</f>
        <v>0</v>
      </c>
      <c r="H127" s="945"/>
      <c r="I127" s="949"/>
    </row>
    <row r="128" spans="1:9" s="912" customFormat="1">
      <c r="A128" s="1059"/>
      <c r="B128" s="1060"/>
      <c r="C128" s="1061"/>
      <c r="D128" s="1062"/>
      <c r="E128" s="1063"/>
      <c r="F128" s="1110"/>
      <c r="G128" s="1064"/>
      <c r="H128" s="943"/>
      <c r="I128" s="949"/>
    </row>
    <row r="129" spans="1:9" s="912" customFormat="1">
      <c r="A129" s="955" t="s">
        <v>7</v>
      </c>
      <c r="B129" s="956"/>
      <c r="C129" s="957" t="s">
        <v>262</v>
      </c>
      <c r="D129" s="958"/>
      <c r="E129" s="958"/>
      <c r="F129" s="1102"/>
      <c r="G129" s="959">
        <f>ROUND(SUM(G122:G128),2)</f>
        <v>0</v>
      </c>
      <c r="H129" s="960"/>
      <c r="I129" s="949"/>
    </row>
    <row r="130" spans="1:9" s="912" customFormat="1" ht="15" customHeight="1" thickBot="1">
      <c r="A130" s="1507"/>
      <c r="B130" s="1057"/>
      <c r="C130" s="1058"/>
      <c r="D130" s="1035"/>
      <c r="E130" s="1035"/>
      <c r="F130" s="1108"/>
      <c r="G130" s="1037"/>
      <c r="H130" s="945"/>
      <c r="I130" s="949"/>
    </row>
    <row r="131" spans="1:9" s="912" customFormat="1" ht="15" customHeight="1" thickBot="1">
      <c r="A131" s="968" t="s">
        <v>8</v>
      </c>
      <c r="B131" s="969"/>
      <c r="C131" s="970" t="s">
        <v>72</v>
      </c>
      <c r="D131" s="970"/>
      <c r="E131" s="970"/>
      <c r="F131" s="1104"/>
      <c r="G131" s="971"/>
      <c r="H131" s="1052"/>
      <c r="I131" s="949"/>
    </row>
    <row r="132" spans="1:9" s="912" customFormat="1">
      <c r="A132" s="1020"/>
      <c r="B132" s="1053"/>
      <c r="C132" s="1022"/>
      <c r="D132" s="1023"/>
      <c r="E132" s="1024"/>
      <c r="F132" s="1105"/>
      <c r="G132" s="1025"/>
      <c r="H132" s="942"/>
      <c r="I132" s="949"/>
    </row>
    <row r="133" spans="1:9" s="912" customFormat="1" ht="154.35" customHeight="1">
      <c r="A133" s="1054"/>
      <c r="B133" s="943"/>
      <c r="C133" s="1026" t="s">
        <v>2124</v>
      </c>
      <c r="D133" s="1027"/>
      <c r="E133" s="1027"/>
      <c r="F133" s="1106"/>
      <c r="G133" s="1028"/>
      <c r="H133" s="1055"/>
      <c r="I133" s="949"/>
    </row>
    <row r="134" spans="1:9" s="912" customFormat="1">
      <c r="A134" s="1507"/>
      <c r="B134" s="1029"/>
      <c r="C134" s="1030"/>
      <c r="D134" s="1031"/>
      <c r="E134" s="1032"/>
      <c r="F134" s="1107"/>
      <c r="G134" s="1033"/>
      <c r="H134" s="945"/>
      <c r="I134" s="949"/>
    </row>
    <row r="135" spans="1:9" s="912" customFormat="1" ht="15" customHeight="1">
      <c r="A135" s="1507"/>
      <c r="B135" s="1057"/>
      <c r="C135" s="1058"/>
      <c r="D135" s="1035"/>
      <c r="E135" s="1035"/>
      <c r="F135" s="1111"/>
      <c r="G135" s="1037"/>
      <c r="H135" s="946"/>
      <c r="I135" s="949"/>
    </row>
    <row r="136" spans="1:9" s="912" customFormat="1" ht="90">
      <c r="A136" s="1673" t="s">
        <v>6</v>
      </c>
      <c r="B136" s="1057"/>
      <c r="C136" s="1040" t="s">
        <v>2125</v>
      </c>
      <c r="D136" s="1035"/>
      <c r="E136" s="1035"/>
      <c r="F136" s="1100"/>
      <c r="G136" s="1037"/>
      <c r="H136" s="946"/>
      <c r="I136" s="949"/>
    </row>
    <row r="137" spans="1:9" s="912" customFormat="1" ht="15" customHeight="1">
      <c r="A137" s="1672"/>
      <c r="B137" s="1057"/>
      <c r="C137" s="1040" t="s">
        <v>68</v>
      </c>
      <c r="D137" s="1035" t="s">
        <v>23</v>
      </c>
      <c r="E137" s="1036">
        <v>60</v>
      </c>
      <c r="F137" s="1097"/>
      <c r="G137" s="1376">
        <f>ROUND(E137*F137,2)</f>
        <v>0</v>
      </c>
      <c r="H137" s="946"/>
      <c r="I137" s="927"/>
    </row>
    <row r="138" spans="1:9" s="912" customFormat="1" ht="15" customHeight="1">
      <c r="A138" s="1507"/>
      <c r="B138" s="1057"/>
      <c r="C138" s="1058"/>
      <c r="D138" s="1035"/>
      <c r="E138" s="1035"/>
      <c r="F138" s="1111"/>
      <c r="G138" s="1037"/>
      <c r="H138" s="946"/>
      <c r="I138" s="927"/>
    </row>
    <row r="139" spans="1:9" s="912" customFormat="1" ht="90">
      <c r="A139" s="1673" t="s">
        <v>28</v>
      </c>
      <c r="B139" s="1057"/>
      <c r="C139" s="1040" t="s">
        <v>2126</v>
      </c>
      <c r="D139" s="1035"/>
      <c r="E139" s="1035"/>
      <c r="F139" s="1111"/>
      <c r="G139" s="1037"/>
      <c r="H139" s="946"/>
      <c r="I139" s="927"/>
    </row>
    <row r="140" spans="1:9" s="912" customFormat="1" ht="15" customHeight="1">
      <c r="A140" s="1672"/>
      <c r="B140" s="1057"/>
      <c r="C140" s="1040" t="s">
        <v>41</v>
      </c>
      <c r="D140" s="1035" t="s">
        <v>5</v>
      </c>
      <c r="E140" s="1036">
        <v>4</v>
      </c>
      <c r="F140" s="1097"/>
      <c r="G140" s="1376">
        <f>ROUND(E140*F140,2)</f>
        <v>0</v>
      </c>
      <c r="H140" s="946"/>
      <c r="I140" s="927"/>
    </row>
    <row r="141" spans="1:9" s="912" customFormat="1" ht="15" customHeight="1">
      <c r="A141" s="1507"/>
      <c r="B141" s="1057"/>
      <c r="C141" s="1058"/>
      <c r="D141" s="1035"/>
      <c r="E141" s="1035"/>
      <c r="F141" s="1111"/>
      <c r="G141" s="1037"/>
      <c r="H141" s="946"/>
      <c r="I141" s="927"/>
    </row>
    <row r="142" spans="1:9" s="912" customFormat="1" ht="60">
      <c r="A142" s="1673" t="s">
        <v>29</v>
      </c>
      <c r="B142" s="1057"/>
      <c r="C142" s="1040" t="s">
        <v>2127</v>
      </c>
      <c r="D142" s="1035"/>
      <c r="E142" s="1035"/>
      <c r="F142" s="1111"/>
      <c r="G142" s="1037"/>
      <c r="H142" s="946"/>
      <c r="I142" s="927"/>
    </row>
    <row r="143" spans="1:9" s="912" customFormat="1" ht="15" customHeight="1">
      <c r="A143" s="1672"/>
      <c r="B143" s="1057"/>
      <c r="C143" s="1040" t="s">
        <v>68</v>
      </c>
      <c r="D143" s="1035" t="s">
        <v>23</v>
      </c>
      <c r="E143" s="1036">
        <v>12000</v>
      </c>
      <c r="F143" s="1097"/>
      <c r="G143" s="1376">
        <f>ROUND(E143*F143,2)</f>
        <v>0</v>
      </c>
      <c r="H143" s="946"/>
      <c r="I143" s="927"/>
    </row>
    <row r="144" spans="1:9" s="912" customFormat="1" ht="15" customHeight="1">
      <c r="A144" s="1507"/>
      <c r="B144" s="1057"/>
      <c r="C144" s="1058"/>
      <c r="D144" s="1035"/>
      <c r="E144" s="1035"/>
      <c r="F144" s="1108"/>
      <c r="G144" s="1037"/>
      <c r="H144" s="945"/>
      <c r="I144" s="927"/>
    </row>
    <row r="145" spans="1:9" s="912" customFormat="1">
      <c r="A145" s="955" t="s">
        <v>8</v>
      </c>
      <c r="B145" s="956"/>
      <c r="C145" s="957" t="s">
        <v>263</v>
      </c>
      <c r="D145" s="958"/>
      <c r="E145" s="958"/>
      <c r="F145" s="1102"/>
      <c r="G145" s="959">
        <f>ROUND(SUM(G134:G144),2)</f>
        <v>0</v>
      </c>
      <c r="H145" s="960"/>
      <c r="I145" s="927"/>
    </row>
    <row r="146" spans="1:9" s="912" customFormat="1" ht="15" customHeight="1" thickBot="1">
      <c r="A146" s="1507"/>
      <c r="B146" s="1057"/>
      <c r="C146" s="1058"/>
      <c r="D146" s="1035"/>
      <c r="E146" s="1035"/>
      <c r="F146" s="1108"/>
      <c r="G146" s="1037"/>
      <c r="H146" s="945"/>
      <c r="I146" s="927"/>
    </row>
    <row r="147" spans="1:9" s="912" customFormat="1" ht="15" customHeight="1" thickBot="1">
      <c r="A147" s="968" t="s">
        <v>33</v>
      </c>
      <c r="B147" s="969"/>
      <c r="C147" s="970" t="s">
        <v>155</v>
      </c>
      <c r="D147" s="970"/>
      <c r="E147" s="970"/>
      <c r="F147" s="1104"/>
      <c r="G147" s="971"/>
      <c r="H147" s="1052"/>
      <c r="I147" s="927"/>
    </row>
    <row r="148" spans="1:9" s="912" customFormat="1">
      <c r="A148" s="1020"/>
      <c r="B148" s="1053"/>
      <c r="C148" s="1022"/>
      <c r="D148" s="1023"/>
      <c r="E148" s="1024"/>
      <c r="F148" s="1105"/>
      <c r="G148" s="1025"/>
      <c r="H148" s="942"/>
      <c r="I148" s="927"/>
    </row>
    <row r="149" spans="1:9" s="912" customFormat="1" ht="60">
      <c r="A149" s="1507"/>
      <c r="B149" s="1065"/>
      <c r="C149" s="1026" t="s">
        <v>2128</v>
      </c>
      <c r="D149" s="1027"/>
      <c r="E149" s="1027"/>
      <c r="F149" s="1106"/>
      <c r="G149" s="1028"/>
      <c r="H149" s="932"/>
      <c r="I149" s="927"/>
    </row>
    <row r="150" spans="1:9" s="912" customFormat="1">
      <c r="A150" s="1507"/>
      <c r="B150" s="1029"/>
      <c r="C150" s="1030"/>
      <c r="D150" s="1031"/>
      <c r="E150" s="1032"/>
      <c r="F150" s="1107"/>
      <c r="G150" s="1033"/>
      <c r="H150" s="945"/>
      <c r="I150" s="927"/>
    </row>
    <row r="151" spans="1:9" s="912" customFormat="1" ht="18" customHeight="1">
      <c r="A151" s="1684" t="s">
        <v>34</v>
      </c>
      <c r="B151" s="1066"/>
      <c r="C151" s="1040" t="s">
        <v>163</v>
      </c>
      <c r="D151" s="987"/>
      <c r="E151" s="987"/>
      <c r="F151" s="1099"/>
      <c r="G151" s="990"/>
      <c r="H151" s="945"/>
      <c r="I151" s="927"/>
    </row>
    <row r="152" spans="1:9" s="912" customFormat="1" ht="105">
      <c r="A152" s="1684"/>
      <c r="B152" s="1066"/>
      <c r="C152" s="1067" t="s">
        <v>2129</v>
      </c>
      <c r="D152" s="987"/>
      <c r="E152" s="988"/>
      <c r="F152" s="1099"/>
      <c r="G152" s="990"/>
      <c r="H152" s="945"/>
      <c r="I152" s="927"/>
    </row>
    <row r="153" spans="1:9" s="912" customFormat="1" ht="15" customHeight="1">
      <c r="A153" s="1683"/>
      <c r="B153" s="1066"/>
      <c r="C153" s="1040" t="s">
        <v>68</v>
      </c>
      <c r="D153" s="987" t="s">
        <v>23</v>
      </c>
      <c r="E153" s="988">
        <v>30</v>
      </c>
      <c r="F153" s="1097"/>
      <c r="G153" s="1376">
        <f>ROUND(E153*F153,2)</f>
        <v>0</v>
      </c>
      <c r="H153" s="945"/>
      <c r="I153" s="927"/>
    </row>
    <row r="154" spans="1:9" s="912" customFormat="1" ht="15" customHeight="1">
      <c r="A154" s="1506"/>
      <c r="B154" s="1066"/>
      <c r="C154" s="1058"/>
      <c r="D154" s="987"/>
      <c r="E154" s="987"/>
      <c r="F154" s="1099"/>
      <c r="G154" s="990"/>
      <c r="H154" s="945"/>
      <c r="I154" s="927"/>
    </row>
    <row r="155" spans="1:9" s="912" customFormat="1" ht="18" customHeight="1">
      <c r="A155" s="1684" t="s">
        <v>70</v>
      </c>
      <c r="B155" s="1066"/>
      <c r="C155" s="1040" t="s">
        <v>164</v>
      </c>
      <c r="D155" s="987"/>
      <c r="E155" s="987"/>
      <c r="F155" s="1099"/>
      <c r="G155" s="990"/>
      <c r="H155" s="945"/>
      <c r="I155" s="927"/>
    </row>
    <row r="156" spans="1:9" s="912" customFormat="1" ht="105">
      <c r="A156" s="1684"/>
      <c r="B156" s="1066"/>
      <c r="C156" s="1068" t="s">
        <v>2130</v>
      </c>
      <c r="D156" s="987"/>
      <c r="E156" s="988"/>
      <c r="F156" s="1099"/>
      <c r="G156" s="990"/>
      <c r="H156" s="945"/>
      <c r="I156" s="927"/>
    </row>
    <row r="157" spans="1:9" s="912" customFormat="1" ht="15" customHeight="1">
      <c r="A157" s="1683"/>
      <c r="B157" s="1066"/>
      <c r="C157" s="1069" t="s">
        <v>68</v>
      </c>
      <c r="D157" s="987" t="s">
        <v>23</v>
      </c>
      <c r="E157" s="988">
        <v>10</v>
      </c>
      <c r="F157" s="1097"/>
      <c r="G157" s="1376">
        <f>ROUND(E157*F157,2)</f>
        <v>0</v>
      </c>
      <c r="H157" s="945"/>
      <c r="I157" s="927"/>
    </row>
    <row r="158" spans="1:9" s="912" customFormat="1" ht="15" customHeight="1">
      <c r="A158" s="1507"/>
      <c r="B158" s="1057"/>
      <c r="C158" s="1058"/>
      <c r="D158" s="1035"/>
      <c r="E158" s="1035"/>
      <c r="F158" s="1108"/>
      <c r="G158" s="1037"/>
      <c r="H158" s="945"/>
      <c r="I158" s="927"/>
    </row>
    <row r="159" spans="1:9" s="912" customFormat="1">
      <c r="A159" s="955" t="s">
        <v>33</v>
      </c>
      <c r="B159" s="956"/>
      <c r="C159" s="957" t="s">
        <v>265</v>
      </c>
      <c r="D159" s="958"/>
      <c r="E159" s="958"/>
      <c r="F159" s="1102"/>
      <c r="G159" s="959">
        <f>ROUND(SUM(G148:G158),2)</f>
        <v>0</v>
      </c>
      <c r="H159" s="960"/>
      <c r="I159" s="927"/>
    </row>
    <row r="160" spans="1:9" s="912" customFormat="1" ht="15" customHeight="1" thickBot="1">
      <c r="A160" s="1507"/>
      <c r="B160" s="1057"/>
      <c r="C160" s="1058"/>
      <c r="D160" s="1035"/>
      <c r="E160" s="1035"/>
      <c r="F160" s="1108"/>
      <c r="G160" s="1037"/>
      <c r="H160" s="945"/>
      <c r="I160" s="927"/>
    </row>
    <row r="161" spans="1:149" s="912" customFormat="1" ht="15" customHeight="1" thickBot="1">
      <c r="A161" s="968" t="s">
        <v>36</v>
      </c>
      <c r="B161" s="969"/>
      <c r="C161" s="1051" t="s">
        <v>63</v>
      </c>
      <c r="D161" s="970"/>
      <c r="E161" s="970"/>
      <c r="F161" s="970"/>
      <c r="G161" s="971"/>
      <c r="H161" s="1052"/>
      <c r="I161" s="927"/>
      <c r="P161" s="1070"/>
      <c r="Q161" s="1070"/>
      <c r="R161" s="1070"/>
      <c r="S161" s="1070"/>
      <c r="T161" s="1070"/>
      <c r="U161" s="1070"/>
      <c r="V161" s="1070"/>
      <c r="W161" s="1070"/>
      <c r="X161" s="1070"/>
      <c r="Y161" s="1070"/>
      <c r="Z161" s="1070"/>
      <c r="AA161" s="1070"/>
      <c r="AB161" s="1070"/>
      <c r="AC161" s="1070"/>
      <c r="AD161" s="1070"/>
      <c r="AE161" s="1070"/>
      <c r="AF161" s="1070"/>
      <c r="AG161" s="1070"/>
      <c r="AH161" s="1070"/>
      <c r="AI161" s="1070"/>
      <c r="AJ161" s="1070"/>
      <c r="AK161" s="1070"/>
      <c r="AL161" s="1070"/>
      <c r="AM161" s="1070"/>
      <c r="AN161" s="1070"/>
      <c r="AO161" s="1070"/>
      <c r="AP161" s="1070"/>
      <c r="AQ161" s="1070"/>
      <c r="AR161" s="1070"/>
      <c r="AS161" s="1070"/>
      <c r="AT161" s="1070"/>
      <c r="AU161" s="1070"/>
      <c r="AV161" s="1070"/>
      <c r="AW161" s="1070"/>
      <c r="AX161" s="1070"/>
      <c r="AY161" s="1070"/>
      <c r="AZ161" s="1070"/>
      <c r="BA161" s="1070"/>
      <c r="BB161" s="1070"/>
      <c r="BC161" s="1070"/>
      <c r="BD161" s="1070"/>
      <c r="BE161" s="1070"/>
      <c r="BF161" s="1070"/>
      <c r="BG161" s="1070"/>
      <c r="BH161" s="1070"/>
      <c r="BI161" s="1070"/>
      <c r="BJ161" s="1070"/>
      <c r="BK161" s="1070"/>
      <c r="BL161" s="1070"/>
      <c r="BM161" s="1070"/>
      <c r="BN161" s="1070"/>
      <c r="BO161" s="1070"/>
      <c r="BP161" s="1070"/>
      <c r="BQ161" s="1070"/>
      <c r="BR161" s="1070"/>
      <c r="BS161" s="1070"/>
      <c r="BT161" s="1070"/>
      <c r="BU161" s="1070"/>
      <c r="BV161" s="1070"/>
      <c r="BW161" s="1070"/>
      <c r="BX161" s="1070"/>
      <c r="BY161" s="1070"/>
      <c r="BZ161" s="1070"/>
      <c r="CA161" s="1070"/>
      <c r="CB161" s="1070"/>
      <c r="CC161" s="1070"/>
      <c r="CD161" s="1070"/>
      <c r="CE161" s="1070"/>
      <c r="CF161" s="1070"/>
      <c r="CG161" s="1070"/>
      <c r="CH161" s="1070"/>
      <c r="CI161" s="1070"/>
      <c r="CJ161" s="1070"/>
      <c r="CK161" s="1070"/>
      <c r="CL161" s="1070"/>
      <c r="CM161" s="1070"/>
      <c r="CN161" s="1070"/>
      <c r="CO161" s="1070"/>
      <c r="CP161" s="1070"/>
      <c r="CQ161" s="1070"/>
      <c r="CR161" s="1070"/>
      <c r="CS161" s="1070"/>
      <c r="CT161" s="1070"/>
      <c r="CU161" s="1070"/>
      <c r="CV161" s="1070"/>
      <c r="CW161" s="1070"/>
      <c r="CX161" s="1070"/>
      <c r="CY161" s="1070"/>
      <c r="CZ161" s="1070"/>
      <c r="DA161" s="1070"/>
      <c r="DB161" s="1070"/>
      <c r="DC161" s="1070"/>
      <c r="DD161" s="1070"/>
      <c r="DE161" s="1070"/>
      <c r="DF161" s="1070"/>
      <c r="DG161" s="1070"/>
      <c r="DH161" s="1070"/>
      <c r="DI161" s="1070"/>
      <c r="DJ161" s="1070"/>
      <c r="DK161" s="1070"/>
      <c r="DL161" s="1070"/>
      <c r="DM161" s="1070"/>
      <c r="DN161" s="1070"/>
      <c r="DO161" s="1070"/>
      <c r="DP161" s="1070"/>
      <c r="DQ161" s="1070"/>
      <c r="DR161" s="1070"/>
      <c r="DS161" s="1070"/>
      <c r="DT161" s="1070"/>
      <c r="DU161" s="1070"/>
      <c r="DV161" s="1070"/>
      <c r="DW161" s="1070"/>
      <c r="DX161" s="1070"/>
      <c r="DY161" s="1070"/>
      <c r="DZ161" s="1070"/>
      <c r="EA161" s="1070"/>
      <c r="EB161" s="1070"/>
      <c r="EC161" s="1070"/>
      <c r="ED161" s="1070"/>
      <c r="EE161" s="1070"/>
      <c r="EF161" s="1070"/>
      <c r="EG161" s="1070"/>
      <c r="EH161" s="1070"/>
      <c r="EI161" s="1070"/>
      <c r="EJ161" s="1070"/>
      <c r="EK161" s="1070"/>
      <c r="EL161" s="1070"/>
      <c r="EM161" s="1070"/>
      <c r="EN161" s="1070"/>
      <c r="EO161" s="1070"/>
      <c r="EP161" s="1070"/>
      <c r="EQ161" s="1070"/>
      <c r="ER161" s="1070"/>
      <c r="ES161" s="1070"/>
    </row>
    <row r="162" spans="1:149" s="1078" customFormat="1" ht="15" customHeight="1">
      <c r="A162" s="1071"/>
      <c r="B162" s="1072"/>
      <c r="C162" s="1073"/>
      <c r="D162" s="1074"/>
      <c r="E162" s="1074"/>
      <c r="F162" s="1075"/>
      <c r="G162" s="1076"/>
      <c r="H162" s="1077"/>
      <c r="I162" s="1070"/>
      <c r="J162" s="1070"/>
      <c r="K162" s="1070"/>
      <c r="L162" s="1070"/>
      <c r="M162" s="1070"/>
      <c r="N162" s="1070"/>
      <c r="O162" s="1070"/>
      <c r="P162" s="1070"/>
      <c r="Q162" s="1070"/>
      <c r="R162" s="1070"/>
      <c r="S162" s="1070"/>
      <c r="T162" s="1070"/>
      <c r="U162" s="1070"/>
      <c r="V162" s="1070"/>
      <c r="W162" s="1070"/>
      <c r="X162" s="1070"/>
      <c r="Y162" s="1070"/>
      <c r="Z162" s="1070"/>
      <c r="AA162" s="1070"/>
      <c r="AB162" s="1070"/>
      <c r="AC162" s="1070"/>
      <c r="AD162" s="1070"/>
      <c r="AE162" s="1070"/>
      <c r="AF162" s="1070"/>
      <c r="AG162" s="1070"/>
      <c r="AH162" s="1070"/>
      <c r="AI162" s="1070"/>
      <c r="AJ162" s="1070"/>
      <c r="AK162" s="1070"/>
      <c r="AL162" s="1070"/>
      <c r="AM162" s="1070"/>
      <c r="AN162" s="1070"/>
      <c r="AO162" s="1070"/>
      <c r="AP162" s="1070"/>
      <c r="AQ162" s="1070"/>
      <c r="AR162" s="1070"/>
      <c r="AS162" s="1070"/>
      <c r="AT162" s="1070"/>
      <c r="AU162" s="1070"/>
      <c r="AV162" s="1070"/>
      <c r="AW162" s="1070"/>
      <c r="AX162" s="1070"/>
      <c r="AY162" s="1070"/>
      <c r="AZ162" s="1070"/>
      <c r="BA162" s="1070"/>
      <c r="BB162" s="1070"/>
      <c r="BC162" s="1070"/>
      <c r="BD162" s="1070"/>
      <c r="BE162" s="1070"/>
      <c r="BF162" s="1070"/>
      <c r="BG162" s="1070"/>
      <c r="BH162" s="1070"/>
      <c r="BI162" s="1070"/>
      <c r="BJ162" s="1070"/>
      <c r="BK162" s="1070"/>
      <c r="BL162" s="1070"/>
      <c r="BM162" s="1070"/>
      <c r="BN162" s="1070"/>
      <c r="BO162" s="1070"/>
      <c r="BP162" s="1070"/>
      <c r="BQ162" s="1070"/>
      <c r="BR162" s="1070"/>
      <c r="BS162" s="1070"/>
      <c r="BT162" s="1070"/>
      <c r="BU162" s="1070"/>
      <c r="BV162" s="1070"/>
      <c r="BW162" s="1070"/>
      <c r="BX162" s="1070"/>
      <c r="BY162" s="1070"/>
      <c r="BZ162" s="1070"/>
      <c r="CA162" s="1070"/>
      <c r="CB162" s="1070"/>
      <c r="CC162" s="1070"/>
      <c r="CD162" s="1070"/>
      <c r="CE162" s="1070"/>
      <c r="CF162" s="1070"/>
      <c r="CG162" s="1070"/>
      <c r="CH162" s="1070"/>
      <c r="CI162" s="1070"/>
      <c r="CJ162" s="1070"/>
      <c r="CK162" s="1070"/>
      <c r="CL162" s="1070"/>
      <c r="CM162" s="1070"/>
      <c r="CN162" s="1070"/>
      <c r="CO162" s="1070"/>
      <c r="CP162" s="1070"/>
      <c r="CQ162" s="1070"/>
      <c r="CR162" s="1070"/>
      <c r="CS162" s="1070"/>
      <c r="CT162" s="1070"/>
      <c r="CU162" s="1070"/>
      <c r="CV162" s="1070"/>
      <c r="CW162" s="1070"/>
      <c r="CX162" s="1070"/>
      <c r="CY162" s="1070"/>
      <c r="CZ162" s="1070"/>
      <c r="DA162" s="1070"/>
      <c r="DB162" s="1070"/>
      <c r="DC162" s="1070"/>
      <c r="DD162" s="1070"/>
      <c r="DE162" s="1070"/>
      <c r="DF162" s="1070"/>
      <c r="DG162" s="1070"/>
      <c r="DH162" s="1070"/>
      <c r="DI162" s="1070"/>
      <c r="DJ162" s="1070"/>
      <c r="DK162" s="1070"/>
      <c r="DL162" s="1070"/>
      <c r="DM162" s="1070"/>
      <c r="DN162" s="1070"/>
      <c r="DO162" s="1070"/>
      <c r="DP162" s="1070"/>
      <c r="DQ162" s="1070"/>
      <c r="DR162" s="1070"/>
      <c r="DS162" s="1070"/>
      <c r="DT162" s="1070"/>
      <c r="DU162" s="1070"/>
      <c r="DV162" s="1070"/>
      <c r="DW162" s="1070"/>
      <c r="DX162" s="1070"/>
      <c r="DY162" s="1070"/>
      <c r="DZ162" s="1070"/>
      <c r="EA162" s="1070"/>
      <c r="EB162" s="1070"/>
      <c r="EC162" s="1070"/>
      <c r="ED162" s="1070"/>
      <c r="EE162" s="1070"/>
      <c r="EF162" s="1070"/>
      <c r="EG162" s="1070"/>
      <c r="EH162" s="1070"/>
      <c r="EI162" s="1070"/>
      <c r="EJ162" s="1070"/>
      <c r="EK162" s="1070"/>
      <c r="EL162" s="1070"/>
      <c r="EM162" s="1070"/>
      <c r="EN162" s="1070"/>
      <c r="EO162" s="1070"/>
      <c r="EP162" s="1070"/>
      <c r="EQ162" s="1070"/>
      <c r="ER162" s="1070"/>
      <c r="ES162" s="1070"/>
    </row>
    <row r="163" spans="1:149" s="1078" customFormat="1" ht="78" customHeight="1" thickBot="1">
      <c r="A163" s="1079"/>
      <c r="B163" s="1674" t="s">
        <v>99</v>
      </c>
      <c r="C163" s="1675"/>
      <c r="D163" s="1675"/>
      <c r="E163" s="1675"/>
      <c r="F163" s="1675"/>
      <c r="G163" s="1676"/>
      <c r="H163" s="1080"/>
      <c r="I163" s="1070"/>
      <c r="J163" s="1070"/>
      <c r="K163" s="1070"/>
      <c r="L163" s="1070"/>
      <c r="M163" s="1070"/>
      <c r="N163" s="1070"/>
      <c r="O163" s="1070"/>
      <c r="P163" s="1070"/>
      <c r="Q163" s="1070"/>
      <c r="R163" s="1070"/>
      <c r="S163" s="1070"/>
      <c r="T163" s="1070"/>
      <c r="U163" s="1070"/>
      <c r="V163" s="1070"/>
      <c r="W163" s="1070"/>
      <c r="X163" s="1070"/>
      <c r="Y163" s="1070"/>
      <c r="Z163" s="1070"/>
      <c r="AA163" s="1070"/>
      <c r="AB163" s="1070"/>
      <c r="AC163" s="1070"/>
      <c r="AD163" s="1070"/>
      <c r="AE163" s="1070"/>
      <c r="AF163" s="1070"/>
      <c r="AG163" s="1070"/>
      <c r="AH163" s="1070"/>
      <c r="AI163" s="1070"/>
      <c r="AJ163" s="1070"/>
      <c r="AK163" s="1070"/>
      <c r="AL163" s="1070"/>
      <c r="AM163" s="1070"/>
      <c r="AN163" s="1070"/>
      <c r="AO163" s="1070"/>
      <c r="AP163" s="1070"/>
      <c r="AQ163" s="1070"/>
      <c r="AR163" s="1070"/>
      <c r="AS163" s="1070"/>
      <c r="AT163" s="1070"/>
      <c r="AU163" s="1070"/>
      <c r="AV163" s="1070"/>
      <c r="AW163" s="1070"/>
      <c r="AX163" s="1070"/>
      <c r="AY163" s="1070"/>
      <c r="AZ163" s="1070"/>
      <c r="BA163" s="1070"/>
      <c r="BB163" s="1070"/>
      <c r="BC163" s="1070"/>
      <c r="BD163" s="1070"/>
      <c r="BE163" s="1070"/>
      <c r="BF163" s="1070"/>
      <c r="BG163" s="1070"/>
      <c r="BH163" s="1070"/>
      <c r="BI163" s="1070"/>
      <c r="BJ163" s="1070"/>
      <c r="BK163" s="1070"/>
      <c r="BL163" s="1070"/>
      <c r="BM163" s="1070"/>
      <c r="BN163" s="1070"/>
      <c r="BO163" s="1070"/>
      <c r="BP163" s="1070"/>
      <c r="BQ163" s="1070"/>
      <c r="BR163" s="1070"/>
      <c r="BS163" s="1070"/>
      <c r="BT163" s="1070"/>
      <c r="BU163" s="1070"/>
      <c r="BV163" s="1070"/>
      <c r="BW163" s="1070"/>
      <c r="BX163" s="1070"/>
      <c r="BY163" s="1070"/>
      <c r="BZ163" s="1070"/>
      <c r="CA163" s="1070"/>
      <c r="CB163" s="1070"/>
      <c r="CC163" s="1070"/>
      <c r="CD163" s="1070"/>
      <c r="CE163" s="1070"/>
      <c r="CF163" s="1070"/>
      <c r="CG163" s="1070"/>
      <c r="CH163" s="1070"/>
      <c r="CI163" s="1070"/>
      <c r="CJ163" s="1070"/>
      <c r="CK163" s="1070"/>
      <c r="CL163" s="1070"/>
      <c r="CM163" s="1070"/>
      <c r="CN163" s="1070"/>
      <c r="CO163" s="1070"/>
      <c r="CP163" s="1070"/>
      <c r="CQ163" s="1070"/>
      <c r="CR163" s="1070"/>
      <c r="CS163" s="1070"/>
      <c r="CT163" s="1070"/>
      <c r="CU163" s="1070"/>
      <c r="CV163" s="1070"/>
      <c r="CW163" s="1070"/>
      <c r="CX163" s="1070"/>
      <c r="CY163" s="1070"/>
      <c r="CZ163" s="1070"/>
      <c r="DA163" s="1070"/>
      <c r="DB163" s="1070"/>
      <c r="DC163" s="1070"/>
      <c r="DD163" s="1070"/>
      <c r="DE163" s="1070"/>
      <c r="DF163" s="1070"/>
      <c r="DG163" s="1070"/>
      <c r="DH163" s="1070"/>
      <c r="DI163" s="1070"/>
      <c r="DJ163" s="1070"/>
      <c r="DK163" s="1070"/>
      <c r="DL163" s="1070"/>
      <c r="DM163" s="1070"/>
      <c r="DN163" s="1070"/>
      <c r="DO163" s="1070"/>
      <c r="DP163" s="1070"/>
      <c r="DQ163" s="1070"/>
      <c r="DR163" s="1070"/>
      <c r="DS163" s="1070"/>
      <c r="DT163" s="1070"/>
      <c r="DU163" s="1070"/>
      <c r="DV163" s="1070"/>
      <c r="DW163" s="1070"/>
      <c r="DX163" s="1070"/>
      <c r="DY163" s="1070"/>
      <c r="DZ163" s="1070"/>
      <c r="EA163" s="1070"/>
      <c r="EB163" s="1070"/>
      <c r="EC163" s="1070"/>
      <c r="ED163" s="1070"/>
      <c r="EE163" s="1070"/>
      <c r="EF163" s="1070"/>
      <c r="EG163" s="1070"/>
      <c r="EH163" s="1070"/>
      <c r="EI163" s="1070"/>
      <c r="EJ163" s="1070"/>
      <c r="EK163" s="1070"/>
      <c r="EL163" s="1070"/>
      <c r="EM163" s="1070"/>
      <c r="EN163" s="1070"/>
      <c r="EO163" s="1070"/>
      <c r="EP163" s="1070"/>
      <c r="EQ163" s="1070"/>
      <c r="ER163" s="1070"/>
      <c r="ES163" s="1070"/>
    </row>
    <row r="164" spans="1:149" s="1078" customFormat="1" ht="15" customHeight="1">
      <c r="A164" s="1081"/>
      <c r="B164" s="1082"/>
      <c r="C164" s="1083"/>
      <c r="D164" s="1084"/>
      <c r="E164" s="1084"/>
      <c r="F164" s="1526"/>
      <c r="G164" s="1085"/>
      <c r="H164" s="1086"/>
      <c r="I164" s="1070"/>
      <c r="J164" s="1070"/>
      <c r="K164" s="1070"/>
      <c r="L164" s="1070"/>
      <c r="M164" s="1070"/>
      <c r="N164" s="1070"/>
      <c r="O164" s="1070"/>
      <c r="P164" s="1070"/>
      <c r="Q164" s="1070"/>
      <c r="R164" s="1070"/>
      <c r="S164" s="1070"/>
      <c r="T164" s="1070"/>
      <c r="U164" s="1070"/>
      <c r="V164" s="1070"/>
      <c r="W164" s="1070"/>
      <c r="X164" s="1070"/>
      <c r="Y164" s="1070"/>
      <c r="Z164" s="1070"/>
      <c r="AA164" s="1070"/>
      <c r="AB164" s="1070"/>
      <c r="AC164" s="1070"/>
      <c r="AD164" s="1070"/>
      <c r="AE164" s="1070"/>
      <c r="AF164" s="1070"/>
      <c r="AG164" s="1070"/>
      <c r="AH164" s="1070"/>
      <c r="AI164" s="1070"/>
      <c r="AJ164" s="1070"/>
      <c r="AK164" s="1070"/>
      <c r="AL164" s="1070"/>
      <c r="AM164" s="1070"/>
      <c r="AN164" s="1070"/>
      <c r="AO164" s="1070"/>
      <c r="AP164" s="1070"/>
      <c r="AQ164" s="1070"/>
      <c r="AR164" s="1070"/>
      <c r="AS164" s="1070"/>
      <c r="AT164" s="1070"/>
      <c r="AU164" s="1070"/>
      <c r="AV164" s="1070"/>
      <c r="AW164" s="1070"/>
      <c r="AX164" s="1070"/>
      <c r="AY164" s="1070"/>
      <c r="AZ164" s="1070"/>
      <c r="BA164" s="1070"/>
      <c r="BB164" s="1070"/>
      <c r="BC164" s="1070"/>
      <c r="BD164" s="1070"/>
      <c r="BE164" s="1070"/>
      <c r="BF164" s="1070"/>
      <c r="BG164" s="1070"/>
      <c r="BH164" s="1070"/>
      <c r="BI164" s="1070"/>
      <c r="BJ164" s="1070"/>
      <c r="BK164" s="1070"/>
      <c r="BL164" s="1070"/>
      <c r="BM164" s="1070"/>
      <c r="BN164" s="1070"/>
      <c r="BO164" s="1070"/>
      <c r="BP164" s="1070"/>
      <c r="BQ164" s="1070"/>
      <c r="BR164" s="1070"/>
      <c r="BS164" s="1070"/>
      <c r="BT164" s="1070"/>
      <c r="BU164" s="1070"/>
      <c r="BV164" s="1070"/>
      <c r="BW164" s="1070"/>
      <c r="BX164" s="1070"/>
      <c r="BY164" s="1070"/>
      <c r="BZ164" s="1070"/>
      <c r="CA164" s="1070"/>
      <c r="CB164" s="1070"/>
      <c r="CC164" s="1070"/>
      <c r="CD164" s="1070"/>
      <c r="CE164" s="1070"/>
      <c r="CF164" s="1070"/>
      <c r="CG164" s="1070"/>
      <c r="CH164" s="1070"/>
      <c r="CI164" s="1070"/>
      <c r="CJ164" s="1070"/>
      <c r="CK164" s="1070"/>
      <c r="CL164" s="1070"/>
      <c r="CM164" s="1070"/>
      <c r="CN164" s="1070"/>
      <c r="CO164" s="1070"/>
      <c r="CP164" s="1070"/>
      <c r="CQ164" s="1070"/>
      <c r="CR164" s="1070"/>
      <c r="CS164" s="1070"/>
      <c r="CT164" s="1070"/>
      <c r="CU164" s="1070"/>
      <c r="CV164" s="1070"/>
      <c r="CW164" s="1070"/>
      <c r="CX164" s="1070"/>
      <c r="CY164" s="1070"/>
      <c r="CZ164" s="1070"/>
      <c r="DA164" s="1070"/>
      <c r="DB164" s="1070"/>
      <c r="DC164" s="1070"/>
      <c r="DD164" s="1070"/>
      <c r="DE164" s="1070"/>
      <c r="DF164" s="1070"/>
      <c r="DG164" s="1070"/>
      <c r="DH164" s="1070"/>
      <c r="DI164" s="1070"/>
      <c r="DJ164" s="1070"/>
      <c r="DK164" s="1070"/>
      <c r="DL164" s="1070"/>
      <c r="DM164" s="1070"/>
      <c r="DN164" s="1070"/>
      <c r="DO164" s="1070"/>
      <c r="DP164" s="1070"/>
      <c r="DQ164" s="1070"/>
      <c r="DR164" s="1070"/>
      <c r="DS164" s="1070"/>
      <c r="DT164" s="1070"/>
      <c r="DU164" s="1070"/>
      <c r="DV164" s="1070"/>
      <c r="DW164" s="1070"/>
      <c r="DX164" s="1070"/>
      <c r="DY164" s="1070"/>
      <c r="DZ164" s="1070"/>
      <c r="EA164" s="1070"/>
      <c r="EB164" s="1070"/>
      <c r="EC164" s="1070"/>
      <c r="ED164" s="1070"/>
      <c r="EE164" s="1070"/>
      <c r="EF164" s="1070"/>
      <c r="EG164" s="1070"/>
      <c r="EH164" s="1070"/>
      <c r="EI164" s="1070"/>
      <c r="EJ164" s="1070"/>
      <c r="EK164" s="1070"/>
      <c r="EL164" s="1070"/>
      <c r="EM164" s="1070"/>
      <c r="EN164" s="1070"/>
      <c r="EO164" s="1070"/>
      <c r="EP164" s="1070"/>
      <c r="EQ164" s="1070"/>
      <c r="ER164" s="1070"/>
      <c r="ES164" s="1070"/>
    </row>
    <row r="165" spans="1:149" s="1078" customFormat="1" ht="46.5" customHeight="1">
      <c r="A165" s="1507" t="s">
        <v>37</v>
      </c>
      <c r="B165" s="1029"/>
      <c r="C165" s="1040" t="s">
        <v>2131</v>
      </c>
      <c r="D165" s="1035"/>
      <c r="E165" s="1036"/>
      <c r="F165" s="1097"/>
      <c r="G165" s="951"/>
      <c r="H165" s="1086"/>
      <c r="I165" s="1070"/>
      <c r="J165" s="1070"/>
      <c r="K165" s="1070"/>
      <c r="L165" s="1070"/>
      <c r="M165" s="1070"/>
      <c r="N165" s="1070"/>
      <c r="O165" s="1070"/>
      <c r="P165" s="912"/>
      <c r="Q165" s="912"/>
      <c r="R165" s="912"/>
      <c r="S165" s="912"/>
      <c r="T165" s="912"/>
      <c r="U165" s="912"/>
      <c r="V165" s="912"/>
      <c r="W165" s="912"/>
      <c r="X165" s="912"/>
      <c r="Y165" s="912"/>
      <c r="Z165" s="912"/>
      <c r="AA165" s="912"/>
      <c r="AB165" s="912"/>
      <c r="AC165" s="912"/>
      <c r="AD165" s="912"/>
      <c r="AE165" s="912"/>
      <c r="AF165" s="912"/>
      <c r="AG165" s="912"/>
      <c r="AH165" s="912"/>
      <c r="AI165" s="912"/>
      <c r="AJ165" s="912"/>
      <c r="AK165" s="912"/>
      <c r="AL165" s="912"/>
      <c r="AM165" s="912"/>
      <c r="AN165" s="912"/>
      <c r="AO165" s="912"/>
      <c r="AP165" s="912"/>
      <c r="AQ165" s="912"/>
      <c r="AR165" s="912"/>
      <c r="AS165" s="912"/>
      <c r="AT165" s="912"/>
      <c r="AU165" s="912"/>
      <c r="AV165" s="912"/>
      <c r="AW165" s="912"/>
      <c r="AX165" s="912"/>
      <c r="AY165" s="912"/>
      <c r="AZ165" s="912"/>
      <c r="BA165" s="912"/>
      <c r="BB165" s="912"/>
      <c r="BC165" s="912"/>
      <c r="BD165" s="912"/>
      <c r="BE165" s="912"/>
      <c r="BF165" s="912"/>
      <c r="BG165" s="912"/>
      <c r="BH165" s="912"/>
      <c r="BI165" s="912"/>
      <c r="BJ165" s="912"/>
      <c r="BK165" s="912"/>
      <c r="BL165" s="912"/>
      <c r="BM165" s="912"/>
      <c r="BN165" s="912"/>
      <c r="BO165" s="912"/>
      <c r="BP165" s="912"/>
      <c r="BQ165" s="912"/>
      <c r="BR165" s="912"/>
      <c r="BS165" s="912"/>
      <c r="BT165" s="912"/>
      <c r="BU165" s="912"/>
      <c r="BV165" s="912"/>
      <c r="BW165" s="912"/>
      <c r="BX165" s="912"/>
      <c r="BY165" s="912"/>
      <c r="BZ165" s="912"/>
      <c r="CA165" s="912"/>
      <c r="CB165" s="912"/>
      <c r="CC165" s="912"/>
      <c r="CD165" s="912"/>
      <c r="CE165" s="912"/>
      <c r="CF165" s="912"/>
      <c r="CG165" s="912"/>
      <c r="CH165" s="912"/>
      <c r="CI165" s="912"/>
      <c r="CJ165" s="912"/>
      <c r="CK165" s="912"/>
      <c r="CL165" s="912"/>
      <c r="CM165" s="912"/>
      <c r="CN165" s="912"/>
      <c r="CO165" s="912"/>
      <c r="CP165" s="912"/>
      <c r="CQ165" s="912"/>
      <c r="CR165" s="912"/>
      <c r="CS165" s="912"/>
      <c r="CT165" s="912"/>
      <c r="CU165" s="912"/>
      <c r="CV165" s="912"/>
      <c r="CW165" s="912"/>
      <c r="CX165" s="912"/>
      <c r="CY165" s="912"/>
      <c r="CZ165" s="912"/>
      <c r="DA165" s="912"/>
      <c r="DB165" s="912"/>
      <c r="DC165" s="912"/>
      <c r="DD165" s="912"/>
      <c r="DE165" s="912"/>
      <c r="DF165" s="912"/>
      <c r="DG165" s="912"/>
      <c r="DH165" s="912"/>
      <c r="DI165" s="912"/>
      <c r="DJ165" s="912"/>
      <c r="DK165" s="912"/>
      <c r="DL165" s="912"/>
      <c r="DM165" s="912"/>
      <c r="DN165" s="912"/>
      <c r="DO165" s="912"/>
      <c r="DP165" s="912"/>
      <c r="DQ165" s="912"/>
      <c r="DR165" s="912"/>
      <c r="DS165" s="912"/>
      <c r="DT165" s="912"/>
      <c r="DU165" s="912"/>
      <c r="DV165" s="912"/>
      <c r="DW165" s="912"/>
      <c r="DX165" s="912"/>
      <c r="DY165" s="912"/>
      <c r="DZ165" s="912"/>
      <c r="EA165" s="912"/>
      <c r="EB165" s="912"/>
      <c r="EC165" s="912"/>
      <c r="ED165" s="912"/>
      <c r="EE165" s="912"/>
      <c r="EF165" s="912"/>
      <c r="EG165" s="912"/>
      <c r="EH165" s="912"/>
      <c r="EI165" s="912"/>
      <c r="EJ165" s="912"/>
      <c r="EK165" s="912"/>
      <c r="EL165" s="912"/>
      <c r="EM165" s="912"/>
      <c r="EN165" s="912"/>
      <c r="EO165" s="912"/>
      <c r="EP165" s="912"/>
      <c r="EQ165" s="912"/>
      <c r="ER165" s="912"/>
      <c r="ES165" s="912"/>
    </row>
    <row r="166" spans="1:149" s="1078" customFormat="1" ht="15" customHeight="1">
      <c r="A166" s="1507"/>
      <c r="B166" s="1029"/>
      <c r="C166" s="1040" t="s">
        <v>68</v>
      </c>
      <c r="D166" s="1087" t="s">
        <v>23</v>
      </c>
      <c r="E166" s="1087">
        <v>80</v>
      </c>
      <c r="F166" s="1097"/>
      <c r="G166" s="1376">
        <f>ROUND(E166*F166,2)</f>
        <v>0</v>
      </c>
      <c r="H166" s="1086"/>
      <c r="I166" s="1070"/>
      <c r="J166" s="1070"/>
      <c r="K166" s="1070"/>
      <c r="L166" s="1070"/>
      <c r="M166" s="1070"/>
      <c r="N166" s="1070"/>
      <c r="O166" s="1070"/>
      <c r="P166" s="912"/>
      <c r="Q166" s="912"/>
      <c r="R166" s="912"/>
      <c r="S166" s="912"/>
      <c r="T166" s="912"/>
      <c r="U166" s="912"/>
      <c r="V166" s="912"/>
      <c r="W166" s="912"/>
      <c r="X166" s="912"/>
      <c r="Y166" s="912"/>
      <c r="Z166" s="912"/>
      <c r="AA166" s="912"/>
      <c r="AB166" s="912"/>
      <c r="AC166" s="912"/>
      <c r="AD166" s="912"/>
      <c r="AE166" s="912"/>
      <c r="AF166" s="912"/>
      <c r="AG166" s="912"/>
      <c r="AH166" s="912"/>
      <c r="AI166" s="912"/>
      <c r="AJ166" s="912"/>
      <c r="AK166" s="912"/>
      <c r="AL166" s="912"/>
      <c r="AM166" s="912"/>
      <c r="AN166" s="912"/>
      <c r="AO166" s="912"/>
      <c r="AP166" s="912"/>
      <c r="AQ166" s="912"/>
      <c r="AR166" s="912"/>
      <c r="AS166" s="912"/>
      <c r="AT166" s="912"/>
      <c r="AU166" s="912"/>
      <c r="AV166" s="912"/>
      <c r="AW166" s="912"/>
      <c r="AX166" s="912"/>
      <c r="AY166" s="912"/>
      <c r="AZ166" s="912"/>
      <c r="BA166" s="912"/>
      <c r="BB166" s="912"/>
      <c r="BC166" s="912"/>
      <c r="BD166" s="912"/>
      <c r="BE166" s="912"/>
      <c r="BF166" s="912"/>
      <c r="BG166" s="912"/>
      <c r="BH166" s="912"/>
      <c r="BI166" s="912"/>
      <c r="BJ166" s="912"/>
      <c r="BK166" s="912"/>
      <c r="BL166" s="912"/>
      <c r="BM166" s="912"/>
      <c r="BN166" s="912"/>
      <c r="BO166" s="912"/>
      <c r="BP166" s="912"/>
      <c r="BQ166" s="912"/>
      <c r="BR166" s="912"/>
      <c r="BS166" s="912"/>
      <c r="BT166" s="912"/>
      <c r="BU166" s="912"/>
      <c r="BV166" s="912"/>
      <c r="BW166" s="912"/>
      <c r="BX166" s="912"/>
      <c r="BY166" s="912"/>
      <c r="BZ166" s="912"/>
      <c r="CA166" s="912"/>
      <c r="CB166" s="912"/>
      <c r="CC166" s="912"/>
      <c r="CD166" s="912"/>
      <c r="CE166" s="912"/>
      <c r="CF166" s="912"/>
      <c r="CG166" s="912"/>
      <c r="CH166" s="912"/>
      <c r="CI166" s="912"/>
      <c r="CJ166" s="912"/>
      <c r="CK166" s="912"/>
      <c r="CL166" s="912"/>
      <c r="CM166" s="912"/>
      <c r="CN166" s="912"/>
      <c r="CO166" s="912"/>
      <c r="CP166" s="912"/>
      <c r="CQ166" s="912"/>
      <c r="CR166" s="912"/>
      <c r="CS166" s="912"/>
      <c r="CT166" s="912"/>
      <c r="CU166" s="912"/>
      <c r="CV166" s="912"/>
      <c r="CW166" s="912"/>
      <c r="CX166" s="912"/>
      <c r="CY166" s="912"/>
      <c r="CZ166" s="912"/>
      <c r="DA166" s="912"/>
      <c r="DB166" s="912"/>
      <c r="DC166" s="912"/>
      <c r="DD166" s="912"/>
      <c r="DE166" s="912"/>
      <c r="DF166" s="912"/>
      <c r="DG166" s="912"/>
      <c r="DH166" s="912"/>
      <c r="DI166" s="912"/>
      <c r="DJ166" s="912"/>
      <c r="DK166" s="912"/>
      <c r="DL166" s="912"/>
      <c r="DM166" s="912"/>
      <c r="DN166" s="912"/>
      <c r="DO166" s="912"/>
      <c r="DP166" s="912"/>
      <c r="DQ166" s="912"/>
      <c r="DR166" s="912"/>
      <c r="DS166" s="912"/>
      <c r="DT166" s="912"/>
      <c r="DU166" s="912"/>
      <c r="DV166" s="912"/>
      <c r="DW166" s="912"/>
      <c r="DX166" s="912"/>
      <c r="DY166" s="912"/>
      <c r="DZ166" s="912"/>
      <c r="EA166" s="912"/>
      <c r="EB166" s="912"/>
      <c r="EC166" s="912"/>
      <c r="ED166" s="912"/>
      <c r="EE166" s="912"/>
      <c r="EF166" s="912"/>
      <c r="EG166" s="912"/>
      <c r="EH166" s="912"/>
      <c r="EI166" s="912"/>
      <c r="EJ166" s="912"/>
      <c r="EK166" s="912"/>
      <c r="EL166" s="912"/>
      <c r="EM166" s="912"/>
      <c r="EN166" s="912"/>
      <c r="EO166" s="912"/>
      <c r="EP166" s="912"/>
      <c r="EQ166" s="912"/>
      <c r="ER166" s="912"/>
      <c r="ES166" s="912"/>
    </row>
    <row r="167" spans="1:149" s="1078" customFormat="1" ht="15" customHeight="1">
      <c r="A167" s="1088"/>
      <c r="B167" s="1089"/>
      <c r="C167" s="1090"/>
      <c r="D167" s="1062"/>
      <c r="E167" s="1063"/>
      <c r="F167" s="1110"/>
      <c r="G167" s="1064"/>
      <c r="H167" s="1091"/>
      <c r="I167" s="1070"/>
      <c r="J167" s="1070"/>
      <c r="K167" s="1070"/>
      <c r="L167" s="1070"/>
      <c r="M167" s="1070"/>
      <c r="N167" s="1070"/>
      <c r="O167" s="1070"/>
      <c r="P167" s="1070"/>
      <c r="Q167" s="1070"/>
      <c r="R167" s="1070"/>
      <c r="S167" s="1070"/>
      <c r="T167" s="1070"/>
      <c r="U167" s="1070"/>
      <c r="V167" s="1070"/>
      <c r="W167" s="1070"/>
      <c r="X167" s="1070"/>
      <c r="Y167" s="1070"/>
      <c r="Z167" s="1070"/>
      <c r="AA167" s="1070"/>
      <c r="AB167" s="1070"/>
      <c r="AC167" s="1070"/>
      <c r="AD167" s="1070"/>
      <c r="AE167" s="1070"/>
      <c r="AF167" s="1070"/>
      <c r="AG167" s="1070"/>
      <c r="AH167" s="1070"/>
      <c r="AI167" s="1070"/>
      <c r="AJ167" s="1070"/>
      <c r="AK167" s="1070"/>
      <c r="AL167" s="1070"/>
      <c r="AM167" s="1070"/>
      <c r="AN167" s="1070"/>
      <c r="AO167" s="1070"/>
      <c r="AP167" s="1070"/>
      <c r="AQ167" s="1070"/>
      <c r="AR167" s="1070"/>
      <c r="AS167" s="1070"/>
      <c r="AT167" s="1070"/>
      <c r="AU167" s="1070"/>
      <c r="AV167" s="1070"/>
      <c r="AW167" s="1070"/>
      <c r="AX167" s="1070"/>
      <c r="AY167" s="1070"/>
      <c r="AZ167" s="1070"/>
      <c r="BA167" s="1070"/>
      <c r="BB167" s="1070"/>
      <c r="BC167" s="1070"/>
      <c r="BD167" s="1070"/>
      <c r="BE167" s="1070"/>
      <c r="BF167" s="1070"/>
      <c r="BG167" s="1070"/>
      <c r="BH167" s="1070"/>
      <c r="BI167" s="1070"/>
      <c r="BJ167" s="1070"/>
      <c r="BK167" s="1070"/>
      <c r="BL167" s="1070"/>
      <c r="BM167" s="1070"/>
      <c r="BN167" s="1070"/>
      <c r="BO167" s="1070"/>
      <c r="BP167" s="1070"/>
      <c r="BQ167" s="1070"/>
      <c r="BR167" s="1070"/>
      <c r="BS167" s="1070"/>
      <c r="BT167" s="1070"/>
      <c r="BU167" s="1070"/>
      <c r="BV167" s="1070"/>
      <c r="BW167" s="1070"/>
      <c r="BX167" s="1070"/>
      <c r="BY167" s="1070"/>
      <c r="BZ167" s="1070"/>
      <c r="CA167" s="1070"/>
      <c r="CB167" s="1070"/>
      <c r="CC167" s="1070"/>
      <c r="CD167" s="1070"/>
      <c r="CE167" s="1070"/>
      <c r="CF167" s="1070"/>
      <c r="CG167" s="1070"/>
      <c r="CH167" s="1070"/>
      <c r="CI167" s="1070"/>
      <c r="CJ167" s="1070"/>
      <c r="CK167" s="1070"/>
      <c r="CL167" s="1070"/>
      <c r="CM167" s="1070"/>
      <c r="CN167" s="1070"/>
      <c r="CO167" s="1070"/>
      <c r="CP167" s="1070"/>
      <c r="CQ167" s="1070"/>
      <c r="CR167" s="1070"/>
      <c r="CS167" s="1070"/>
      <c r="CT167" s="1070"/>
      <c r="CU167" s="1070"/>
      <c r="CV167" s="1070"/>
      <c r="CW167" s="1070"/>
      <c r="CX167" s="1070"/>
      <c r="CY167" s="1070"/>
      <c r="CZ167" s="1070"/>
      <c r="DA167" s="1070"/>
      <c r="DB167" s="1070"/>
      <c r="DC167" s="1070"/>
      <c r="DD167" s="1070"/>
      <c r="DE167" s="1070"/>
      <c r="DF167" s="1070"/>
      <c r="DG167" s="1070"/>
      <c r="DH167" s="1070"/>
      <c r="DI167" s="1070"/>
      <c r="DJ167" s="1070"/>
      <c r="DK167" s="1070"/>
      <c r="DL167" s="1070"/>
      <c r="DM167" s="1070"/>
      <c r="DN167" s="1070"/>
      <c r="DO167" s="1070"/>
      <c r="DP167" s="1070"/>
      <c r="DQ167" s="1070"/>
      <c r="DR167" s="1070"/>
      <c r="DS167" s="1070"/>
      <c r="DT167" s="1070"/>
      <c r="DU167" s="1070"/>
      <c r="DV167" s="1070"/>
      <c r="DW167" s="1070"/>
      <c r="DX167" s="1070"/>
      <c r="DY167" s="1070"/>
      <c r="DZ167" s="1070"/>
      <c r="EA167" s="1070"/>
      <c r="EB167" s="1070"/>
      <c r="EC167" s="1070"/>
      <c r="ED167" s="1070"/>
      <c r="EE167" s="1070"/>
      <c r="EF167" s="1070"/>
      <c r="EG167" s="1070"/>
      <c r="EH167" s="1070"/>
      <c r="EI167" s="1070"/>
      <c r="EJ167" s="1070"/>
      <c r="EK167" s="1070"/>
      <c r="EL167" s="1070"/>
      <c r="EM167" s="1070"/>
      <c r="EN167" s="1070"/>
      <c r="EO167" s="1070"/>
      <c r="EP167" s="1070"/>
      <c r="EQ167" s="1070"/>
      <c r="ER167" s="1070"/>
      <c r="ES167" s="1070"/>
    </row>
    <row r="168" spans="1:149" s="912" customFormat="1">
      <c r="A168" s="955" t="s">
        <v>36</v>
      </c>
      <c r="B168" s="956"/>
      <c r="C168" s="957" t="s">
        <v>266</v>
      </c>
      <c r="D168" s="958"/>
      <c r="E168" s="958"/>
      <c r="F168" s="1102"/>
      <c r="G168" s="959">
        <f>ROUND(SUM(G165:G167),2)</f>
        <v>0</v>
      </c>
      <c r="H168" s="960"/>
      <c r="I168" s="927"/>
    </row>
    <row r="169" spans="1:149" s="1078" customFormat="1" ht="15" customHeight="1">
      <c r="A169" s="912"/>
      <c r="B169" s="1092"/>
      <c r="C169" s="912"/>
      <c r="D169" s="912"/>
      <c r="E169" s="912"/>
      <c r="F169" s="1525"/>
      <c r="G169" s="912"/>
      <c r="H169" s="912"/>
      <c r="I169" s="912"/>
      <c r="J169" s="1070"/>
      <c r="K169" s="1070"/>
      <c r="L169" s="1070"/>
      <c r="M169" s="1070"/>
      <c r="N169" s="1070"/>
      <c r="O169" s="1070"/>
      <c r="P169" s="927"/>
      <c r="Q169" s="927"/>
      <c r="R169" s="927"/>
      <c r="S169" s="927"/>
      <c r="T169" s="927"/>
      <c r="U169" s="927"/>
      <c r="V169" s="927"/>
      <c r="W169" s="927"/>
      <c r="X169" s="927"/>
      <c r="Y169" s="927"/>
      <c r="Z169" s="927"/>
      <c r="AA169" s="927"/>
      <c r="AB169" s="927"/>
      <c r="AC169" s="927"/>
      <c r="AD169" s="927"/>
      <c r="AE169" s="927"/>
      <c r="AF169" s="927"/>
      <c r="AG169" s="927"/>
      <c r="AH169" s="927"/>
      <c r="AI169" s="927"/>
      <c r="AJ169" s="927"/>
      <c r="AK169" s="927"/>
      <c r="AL169" s="927"/>
      <c r="AM169" s="927"/>
      <c r="AN169" s="927"/>
      <c r="AO169" s="927"/>
      <c r="AP169" s="927"/>
      <c r="AQ169" s="927"/>
      <c r="AR169" s="927"/>
      <c r="AS169" s="927"/>
      <c r="AT169" s="927"/>
      <c r="AU169" s="927"/>
      <c r="AV169" s="927"/>
      <c r="AW169" s="927"/>
      <c r="AX169" s="927"/>
      <c r="AY169" s="927"/>
      <c r="AZ169" s="927"/>
      <c r="BA169" s="927"/>
      <c r="BB169" s="927"/>
      <c r="BC169" s="927"/>
      <c r="BD169" s="927"/>
      <c r="BE169" s="927"/>
      <c r="BF169" s="927"/>
      <c r="BG169" s="927"/>
      <c r="BH169" s="927"/>
      <c r="BI169" s="927"/>
      <c r="BJ169" s="927"/>
      <c r="BK169" s="927"/>
      <c r="BL169" s="927"/>
      <c r="BM169" s="927"/>
      <c r="BN169" s="927"/>
      <c r="BO169" s="927"/>
      <c r="BP169" s="927"/>
      <c r="BQ169" s="927"/>
      <c r="BR169" s="927"/>
      <c r="BS169" s="927"/>
      <c r="BT169" s="927"/>
      <c r="BU169" s="927"/>
      <c r="BV169" s="927"/>
      <c r="BW169" s="927"/>
      <c r="BX169" s="927"/>
      <c r="BY169" s="927"/>
      <c r="BZ169" s="927"/>
      <c r="CA169" s="927"/>
      <c r="CB169" s="927"/>
      <c r="CC169" s="927"/>
      <c r="CD169" s="927"/>
      <c r="CE169" s="927"/>
      <c r="CF169" s="927"/>
      <c r="CG169" s="927"/>
      <c r="CH169" s="927"/>
      <c r="CI169" s="927"/>
      <c r="CJ169" s="927"/>
      <c r="CK169" s="927"/>
      <c r="CL169" s="927"/>
      <c r="CM169" s="927"/>
      <c r="CN169" s="927"/>
      <c r="CO169" s="927"/>
      <c r="CP169" s="927"/>
      <c r="CQ169" s="927"/>
      <c r="CR169" s="927"/>
      <c r="CS169" s="927"/>
      <c r="CT169" s="927"/>
      <c r="CU169" s="927"/>
      <c r="CV169" s="927"/>
      <c r="CW169" s="927"/>
      <c r="CX169" s="927"/>
      <c r="CY169" s="927"/>
      <c r="CZ169" s="927"/>
      <c r="DA169" s="927"/>
      <c r="DB169" s="927"/>
      <c r="DC169" s="927"/>
      <c r="DD169" s="927"/>
      <c r="DE169" s="927"/>
      <c r="DF169" s="927"/>
      <c r="DG169" s="927"/>
      <c r="DH169" s="927"/>
      <c r="DI169" s="927"/>
      <c r="DJ169" s="927"/>
      <c r="DK169" s="927"/>
      <c r="DL169" s="927"/>
      <c r="DM169" s="927"/>
      <c r="DN169" s="927"/>
      <c r="DO169" s="927"/>
      <c r="DP169" s="927"/>
      <c r="DQ169" s="927"/>
      <c r="DR169" s="927"/>
      <c r="DS169" s="927"/>
      <c r="DT169" s="927"/>
      <c r="DU169" s="927"/>
      <c r="DV169" s="927"/>
      <c r="DW169" s="927"/>
      <c r="DX169" s="927"/>
      <c r="DY169" s="927"/>
      <c r="DZ169" s="927"/>
      <c r="EA169" s="927"/>
      <c r="EB169" s="927"/>
      <c r="EC169" s="927"/>
      <c r="ED169" s="927"/>
      <c r="EE169" s="927"/>
      <c r="EF169" s="927"/>
      <c r="EG169" s="927"/>
      <c r="EH169" s="927"/>
      <c r="EI169" s="927"/>
      <c r="EJ169" s="927"/>
      <c r="EK169" s="927"/>
      <c r="EL169" s="927"/>
      <c r="EM169" s="927"/>
      <c r="EN169" s="927"/>
      <c r="EO169" s="927"/>
      <c r="EP169" s="927"/>
      <c r="EQ169" s="927"/>
      <c r="ER169" s="927"/>
      <c r="ES169" s="927"/>
    </row>
    <row r="170" spans="1:149" s="1078" customFormat="1" ht="15" customHeight="1">
      <c r="A170" s="912"/>
      <c r="B170" s="1092"/>
      <c r="C170" s="912"/>
      <c r="D170" s="912"/>
      <c r="E170" s="912"/>
      <c r="F170" s="1525"/>
      <c r="G170" s="912"/>
      <c r="H170" s="912"/>
      <c r="I170" s="912"/>
      <c r="J170" s="1070"/>
      <c r="K170" s="1070"/>
      <c r="L170" s="1070"/>
      <c r="M170" s="1070"/>
      <c r="N170" s="1070"/>
      <c r="O170" s="1070"/>
      <c r="P170" s="927"/>
      <c r="Q170" s="927"/>
      <c r="R170" s="927"/>
      <c r="S170" s="927"/>
      <c r="T170" s="927"/>
      <c r="U170" s="927"/>
      <c r="V170" s="927"/>
      <c r="W170" s="927"/>
      <c r="X170" s="927"/>
      <c r="Y170" s="927"/>
      <c r="Z170" s="927"/>
      <c r="AA170" s="927"/>
      <c r="AB170" s="927"/>
      <c r="AC170" s="927"/>
      <c r="AD170" s="927"/>
      <c r="AE170" s="927"/>
      <c r="AF170" s="927"/>
      <c r="AG170" s="927"/>
      <c r="AH170" s="927"/>
      <c r="AI170" s="927"/>
      <c r="AJ170" s="927"/>
      <c r="AK170" s="927"/>
      <c r="AL170" s="927"/>
      <c r="AM170" s="927"/>
      <c r="AN170" s="927"/>
      <c r="AO170" s="927"/>
      <c r="AP170" s="927"/>
      <c r="AQ170" s="927"/>
      <c r="AR170" s="927"/>
      <c r="AS170" s="927"/>
      <c r="AT170" s="927"/>
      <c r="AU170" s="927"/>
      <c r="AV170" s="927"/>
      <c r="AW170" s="927"/>
      <c r="AX170" s="927"/>
      <c r="AY170" s="927"/>
      <c r="AZ170" s="927"/>
      <c r="BA170" s="927"/>
      <c r="BB170" s="927"/>
      <c r="BC170" s="927"/>
      <c r="BD170" s="927"/>
      <c r="BE170" s="927"/>
      <c r="BF170" s="927"/>
      <c r="BG170" s="927"/>
      <c r="BH170" s="927"/>
      <c r="BI170" s="927"/>
      <c r="BJ170" s="927"/>
      <c r="BK170" s="927"/>
      <c r="BL170" s="927"/>
      <c r="BM170" s="927"/>
      <c r="BN170" s="927"/>
      <c r="BO170" s="927"/>
      <c r="BP170" s="927"/>
      <c r="BQ170" s="927"/>
      <c r="BR170" s="927"/>
      <c r="BS170" s="927"/>
      <c r="BT170" s="927"/>
      <c r="BU170" s="927"/>
      <c r="BV170" s="927"/>
      <c r="BW170" s="927"/>
      <c r="BX170" s="927"/>
      <c r="BY170" s="927"/>
      <c r="BZ170" s="927"/>
      <c r="CA170" s="927"/>
      <c r="CB170" s="927"/>
      <c r="CC170" s="927"/>
      <c r="CD170" s="927"/>
      <c r="CE170" s="927"/>
      <c r="CF170" s="927"/>
      <c r="CG170" s="927"/>
      <c r="CH170" s="927"/>
      <c r="CI170" s="927"/>
      <c r="CJ170" s="927"/>
      <c r="CK170" s="927"/>
      <c r="CL170" s="927"/>
      <c r="CM170" s="927"/>
      <c r="CN170" s="927"/>
      <c r="CO170" s="927"/>
      <c r="CP170" s="927"/>
      <c r="CQ170" s="927"/>
      <c r="CR170" s="927"/>
      <c r="CS170" s="927"/>
      <c r="CT170" s="927"/>
      <c r="CU170" s="927"/>
      <c r="CV170" s="927"/>
      <c r="CW170" s="927"/>
      <c r="CX170" s="927"/>
      <c r="CY170" s="927"/>
      <c r="CZ170" s="927"/>
      <c r="DA170" s="927"/>
      <c r="DB170" s="927"/>
      <c r="DC170" s="927"/>
      <c r="DD170" s="927"/>
      <c r="DE170" s="927"/>
      <c r="DF170" s="927"/>
      <c r="DG170" s="927"/>
      <c r="DH170" s="927"/>
      <c r="DI170" s="927"/>
      <c r="DJ170" s="927"/>
      <c r="DK170" s="927"/>
      <c r="DL170" s="927"/>
      <c r="DM170" s="927"/>
      <c r="DN170" s="927"/>
      <c r="DO170" s="927"/>
      <c r="DP170" s="927"/>
      <c r="DQ170" s="927"/>
      <c r="DR170" s="927"/>
      <c r="DS170" s="927"/>
      <c r="DT170" s="927"/>
      <c r="DU170" s="927"/>
      <c r="DV170" s="927"/>
      <c r="DW170" s="927"/>
      <c r="DX170" s="927"/>
      <c r="DY170" s="927"/>
      <c r="DZ170" s="927"/>
      <c r="EA170" s="927"/>
      <c r="EB170" s="927"/>
      <c r="EC170" s="927"/>
      <c r="ED170" s="927"/>
      <c r="EE170" s="927"/>
      <c r="EF170" s="927"/>
      <c r="EG170" s="927"/>
      <c r="EH170" s="927"/>
      <c r="EI170" s="927"/>
      <c r="EJ170" s="927"/>
      <c r="EK170" s="927"/>
      <c r="EL170" s="927"/>
      <c r="EM170" s="927"/>
      <c r="EN170" s="927"/>
      <c r="EO170" s="927"/>
      <c r="EP170" s="927"/>
      <c r="EQ170" s="927"/>
      <c r="ER170" s="927"/>
      <c r="ES170" s="927"/>
    </row>
    <row r="171" spans="1:149" s="1078" customFormat="1" ht="15" customHeight="1">
      <c r="A171" s="927"/>
      <c r="B171" s="1093"/>
      <c r="C171" s="927"/>
      <c r="D171" s="927"/>
      <c r="E171" s="927"/>
      <c r="F171" s="927"/>
      <c r="G171" s="927"/>
      <c r="H171" s="927"/>
      <c r="I171" s="927"/>
      <c r="J171" s="1070"/>
      <c r="K171" s="1070"/>
      <c r="L171" s="1070"/>
      <c r="M171" s="1070"/>
      <c r="N171" s="1070"/>
      <c r="O171" s="1070"/>
      <c r="P171" s="1070"/>
      <c r="Q171" s="1070"/>
      <c r="R171" s="1070"/>
      <c r="S171" s="1070"/>
      <c r="T171" s="1070"/>
      <c r="U171" s="1070"/>
      <c r="V171" s="1070"/>
      <c r="W171" s="1070"/>
      <c r="X171" s="1070"/>
      <c r="Y171" s="1070"/>
      <c r="Z171" s="1070"/>
      <c r="AA171" s="1070"/>
      <c r="AB171" s="1070"/>
      <c r="AC171" s="1070"/>
      <c r="AD171" s="1070"/>
      <c r="AE171" s="1070"/>
      <c r="AF171" s="1070"/>
      <c r="AG171" s="1070"/>
      <c r="AH171" s="1070"/>
      <c r="AI171" s="1070"/>
      <c r="AJ171" s="1070"/>
      <c r="AK171" s="1070"/>
      <c r="AL171" s="1070"/>
      <c r="AM171" s="1070"/>
      <c r="AN171" s="1070"/>
      <c r="AO171" s="1070"/>
      <c r="AP171" s="1070"/>
      <c r="AQ171" s="1070"/>
      <c r="AR171" s="1070"/>
      <c r="AS171" s="1070"/>
      <c r="AT171" s="1070"/>
      <c r="AU171" s="1070"/>
      <c r="AV171" s="1070"/>
      <c r="AW171" s="1070"/>
      <c r="AX171" s="1070"/>
      <c r="AY171" s="1070"/>
      <c r="AZ171" s="1070"/>
      <c r="BA171" s="1070"/>
      <c r="BB171" s="1070"/>
      <c r="BC171" s="1070"/>
      <c r="BD171" s="1070"/>
      <c r="BE171" s="1070"/>
      <c r="BF171" s="1070"/>
      <c r="BG171" s="1070"/>
      <c r="BH171" s="1070"/>
      <c r="BI171" s="1070"/>
      <c r="BJ171" s="1070"/>
      <c r="BK171" s="1070"/>
      <c r="BL171" s="1070"/>
      <c r="BM171" s="1070"/>
      <c r="BN171" s="1070"/>
      <c r="BO171" s="1070"/>
      <c r="BP171" s="1070"/>
      <c r="BQ171" s="1070"/>
      <c r="BR171" s="1070"/>
      <c r="BS171" s="1070"/>
      <c r="BT171" s="1070"/>
      <c r="BU171" s="1070"/>
      <c r="BV171" s="1070"/>
      <c r="BW171" s="1070"/>
      <c r="BX171" s="1070"/>
      <c r="BY171" s="1070"/>
      <c r="BZ171" s="1070"/>
      <c r="CA171" s="1070"/>
      <c r="CB171" s="1070"/>
      <c r="CC171" s="1070"/>
      <c r="CD171" s="1070"/>
      <c r="CE171" s="1070"/>
      <c r="CF171" s="1070"/>
      <c r="CG171" s="1070"/>
      <c r="CH171" s="1070"/>
      <c r="CI171" s="1070"/>
      <c r="CJ171" s="1070"/>
      <c r="CK171" s="1070"/>
      <c r="CL171" s="1070"/>
      <c r="CM171" s="1070"/>
      <c r="CN171" s="1070"/>
      <c r="CO171" s="1070"/>
      <c r="CP171" s="1070"/>
      <c r="CQ171" s="1070"/>
      <c r="CR171" s="1070"/>
      <c r="CS171" s="1070"/>
      <c r="CT171" s="1070"/>
      <c r="CU171" s="1070"/>
      <c r="CV171" s="1070"/>
      <c r="CW171" s="1070"/>
      <c r="CX171" s="1070"/>
      <c r="CY171" s="1070"/>
      <c r="CZ171" s="1070"/>
      <c r="DA171" s="1070"/>
      <c r="DB171" s="1070"/>
      <c r="DC171" s="1070"/>
      <c r="DD171" s="1070"/>
      <c r="DE171" s="1070"/>
      <c r="DF171" s="1070"/>
      <c r="DG171" s="1070"/>
      <c r="DH171" s="1070"/>
      <c r="DI171" s="1070"/>
      <c r="DJ171" s="1070"/>
      <c r="DK171" s="1070"/>
      <c r="DL171" s="1070"/>
      <c r="DM171" s="1070"/>
      <c r="DN171" s="1070"/>
      <c r="DO171" s="1070"/>
      <c r="DP171" s="1070"/>
      <c r="DQ171" s="1070"/>
      <c r="DR171" s="1070"/>
      <c r="DS171" s="1070"/>
      <c r="DT171" s="1070"/>
      <c r="DU171" s="1070"/>
      <c r="DV171" s="1070"/>
      <c r="DW171" s="1070"/>
      <c r="DX171" s="1070"/>
      <c r="DY171" s="1070"/>
      <c r="DZ171" s="1070"/>
      <c r="EA171" s="1070"/>
      <c r="EB171" s="1070"/>
      <c r="EC171" s="1070"/>
      <c r="ED171" s="1070"/>
      <c r="EE171" s="1070"/>
      <c r="EF171" s="1070"/>
      <c r="EG171" s="1070"/>
      <c r="EH171" s="1070"/>
      <c r="EI171" s="1070"/>
      <c r="EJ171" s="1070"/>
      <c r="EK171" s="1070"/>
      <c r="EL171" s="1070"/>
      <c r="EM171" s="1070"/>
      <c r="EN171" s="1070"/>
      <c r="EO171" s="1070"/>
      <c r="EP171" s="1070"/>
      <c r="EQ171" s="1070"/>
      <c r="ER171" s="1070"/>
      <c r="ES171" s="1070"/>
    </row>
    <row r="172" spans="1:149" s="1078" customFormat="1" ht="15" customHeight="1">
      <c r="A172" s="912"/>
      <c r="B172" s="1092"/>
      <c r="C172" s="912"/>
      <c r="D172" s="912"/>
      <c r="E172" s="912"/>
      <c r="F172" s="912"/>
      <c r="G172" s="912"/>
      <c r="H172" s="912"/>
      <c r="I172" s="912"/>
      <c r="J172" s="1070"/>
      <c r="K172" s="1070"/>
      <c r="L172" s="1070"/>
      <c r="M172" s="1070"/>
      <c r="N172" s="1070"/>
      <c r="O172" s="1070"/>
      <c r="P172" s="1070"/>
      <c r="Q172" s="1070"/>
      <c r="R172" s="1070"/>
      <c r="S172" s="1070"/>
      <c r="T172" s="1070"/>
      <c r="U172" s="1070"/>
      <c r="V172" s="1070"/>
      <c r="W172" s="1070"/>
      <c r="X172" s="1070"/>
      <c r="Y172" s="1070"/>
      <c r="Z172" s="1070"/>
      <c r="AA172" s="1070"/>
      <c r="AB172" s="1070"/>
      <c r="AC172" s="1070"/>
      <c r="AD172" s="1070"/>
      <c r="AE172" s="1070"/>
      <c r="AF172" s="1070"/>
      <c r="AG172" s="1070"/>
      <c r="AH172" s="1070"/>
      <c r="AI172" s="1070"/>
      <c r="AJ172" s="1070"/>
      <c r="AK172" s="1070"/>
      <c r="AL172" s="1070"/>
      <c r="AM172" s="1070"/>
      <c r="AN172" s="1070"/>
      <c r="AO172" s="1070"/>
      <c r="AP172" s="1070"/>
      <c r="AQ172" s="1070"/>
      <c r="AR172" s="1070"/>
      <c r="AS172" s="1070"/>
      <c r="AT172" s="1070"/>
      <c r="AU172" s="1070"/>
      <c r="AV172" s="1070"/>
      <c r="AW172" s="1070"/>
      <c r="AX172" s="1070"/>
      <c r="AY172" s="1070"/>
      <c r="AZ172" s="1070"/>
      <c r="BA172" s="1070"/>
      <c r="BB172" s="1070"/>
      <c r="BC172" s="1070"/>
      <c r="BD172" s="1070"/>
      <c r="BE172" s="1070"/>
      <c r="BF172" s="1070"/>
      <c r="BG172" s="1070"/>
      <c r="BH172" s="1070"/>
      <c r="BI172" s="1070"/>
      <c r="BJ172" s="1070"/>
      <c r="BK172" s="1070"/>
      <c r="BL172" s="1070"/>
      <c r="BM172" s="1070"/>
      <c r="BN172" s="1070"/>
      <c r="BO172" s="1070"/>
      <c r="BP172" s="1070"/>
      <c r="BQ172" s="1070"/>
      <c r="BR172" s="1070"/>
      <c r="BS172" s="1070"/>
      <c r="BT172" s="1070"/>
      <c r="BU172" s="1070"/>
      <c r="BV172" s="1070"/>
      <c r="BW172" s="1070"/>
      <c r="BX172" s="1070"/>
      <c r="BY172" s="1070"/>
      <c r="BZ172" s="1070"/>
      <c r="CA172" s="1070"/>
      <c r="CB172" s="1070"/>
      <c r="CC172" s="1070"/>
      <c r="CD172" s="1070"/>
      <c r="CE172" s="1070"/>
      <c r="CF172" s="1070"/>
      <c r="CG172" s="1070"/>
      <c r="CH172" s="1070"/>
      <c r="CI172" s="1070"/>
      <c r="CJ172" s="1070"/>
      <c r="CK172" s="1070"/>
      <c r="CL172" s="1070"/>
      <c r="CM172" s="1070"/>
      <c r="CN172" s="1070"/>
      <c r="CO172" s="1070"/>
      <c r="CP172" s="1070"/>
      <c r="CQ172" s="1070"/>
      <c r="CR172" s="1070"/>
      <c r="CS172" s="1070"/>
      <c r="CT172" s="1070"/>
      <c r="CU172" s="1070"/>
      <c r="CV172" s="1070"/>
      <c r="CW172" s="1070"/>
      <c r="CX172" s="1070"/>
      <c r="CY172" s="1070"/>
      <c r="CZ172" s="1070"/>
      <c r="DA172" s="1070"/>
      <c r="DB172" s="1070"/>
      <c r="DC172" s="1070"/>
      <c r="DD172" s="1070"/>
      <c r="DE172" s="1070"/>
      <c r="DF172" s="1070"/>
      <c r="DG172" s="1070"/>
      <c r="DH172" s="1070"/>
      <c r="DI172" s="1070"/>
      <c r="DJ172" s="1070"/>
      <c r="DK172" s="1070"/>
      <c r="DL172" s="1070"/>
      <c r="DM172" s="1070"/>
      <c r="DN172" s="1070"/>
      <c r="DO172" s="1070"/>
      <c r="DP172" s="1070"/>
      <c r="DQ172" s="1070"/>
      <c r="DR172" s="1070"/>
      <c r="DS172" s="1070"/>
      <c r="DT172" s="1070"/>
      <c r="DU172" s="1070"/>
      <c r="DV172" s="1070"/>
      <c r="DW172" s="1070"/>
      <c r="DX172" s="1070"/>
      <c r="DY172" s="1070"/>
      <c r="DZ172" s="1070"/>
      <c r="EA172" s="1070"/>
      <c r="EB172" s="1070"/>
      <c r="EC172" s="1070"/>
      <c r="ED172" s="1070"/>
      <c r="EE172" s="1070"/>
      <c r="EF172" s="1070"/>
      <c r="EG172" s="1070"/>
      <c r="EH172" s="1070"/>
      <c r="EI172" s="1070"/>
      <c r="EJ172" s="1070"/>
      <c r="EK172" s="1070"/>
      <c r="EL172" s="1070"/>
      <c r="EM172" s="1070"/>
      <c r="EN172" s="1070"/>
      <c r="EO172" s="1070"/>
      <c r="EP172" s="1070"/>
      <c r="EQ172" s="1070"/>
      <c r="ER172" s="1070"/>
      <c r="ES172" s="1070"/>
    </row>
    <row r="173" spans="1:149" s="1078" customFormat="1" ht="15" customHeight="1">
      <c r="A173" s="912"/>
      <c r="B173" s="1092"/>
      <c r="C173" s="912"/>
      <c r="D173" s="912"/>
      <c r="E173" s="912"/>
      <c r="F173" s="912"/>
      <c r="G173" s="912"/>
      <c r="H173" s="912"/>
      <c r="I173" s="912"/>
      <c r="J173" s="1070"/>
      <c r="K173" s="1070"/>
      <c r="L173" s="1070"/>
      <c r="M173" s="1070"/>
      <c r="N173" s="1070"/>
      <c r="O173" s="1070"/>
      <c r="P173" s="1070"/>
      <c r="Q173" s="1070"/>
      <c r="R173" s="1070"/>
      <c r="S173" s="1070"/>
      <c r="T173" s="1070"/>
      <c r="U173" s="1070"/>
      <c r="V173" s="1070"/>
      <c r="W173" s="1070"/>
      <c r="X173" s="1070"/>
      <c r="Y173" s="1070"/>
      <c r="Z173" s="1070"/>
      <c r="AA173" s="1070"/>
      <c r="AB173" s="1070"/>
      <c r="AC173" s="1070"/>
      <c r="AD173" s="1070"/>
      <c r="AE173" s="1070"/>
      <c r="AF173" s="1070"/>
      <c r="AG173" s="1070"/>
      <c r="AH173" s="1070"/>
      <c r="AI173" s="1070"/>
      <c r="AJ173" s="1070"/>
      <c r="AK173" s="1070"/>
      <c r="AL173" s="1070"/>
      <c r="AM173" s="1070"/>
      <c r="AN173" s="1070"/>
      <c r="AO173" s="1070"/>
      <c r="AP173" s="1070"/>
      <c r="AQ173" s="1070"/>
      <c r="AR173" s="1070"/>
      <c r="AS173" s="1070"/>
      <c r="AT173" s="1070"/>
      <c r="AU173" s="1070"/>
      <c r="AV173" s="1070"/>
      <c r="AW173" s="1070"/>
      <c r="AX173" s="1070"/>
      <c r="AY173" s="1070"/>
      <c r="AZ173" s="1070"/>
      <c r="BA173" s="1070"/>
      <c r="BB173" s="1070"/>
      <c r="BC173" s="1070"/>
      <c r="BD173" s="1070"/>
      <c r="BE173" s="1070"/>
      <c r="BF173" s="1070"/>
      <c r="BG173" s="1070"/>
      <c r="BH173" s="1070"/>
      <c r="BI173" s="1070"/>
      <c r="BJ173" s="1070"/>
      <c r="BK173" s="1070"/>
      <c r="BL173" s="1070"/>
      <c r="BM173" s="1070"/>
      <c r="BN173" s="1070"/>
      <c r="BO173" s="1070"/>
      <c r="BP173" s="1070"/>
      <c r="BQ173" s="1070"/>
      <c r="BR173" s="1070"/>
      <c r="BS173" s="1070"/>
      <c r="BT173" s="1070"/>
      <c r="BU173" s="1070"/>
      <c r="BV173" s="1070"/>
      <c r="BW173" s="1070"/>
      <c r="BX173" s="1070"/>
      <c r="BY173" s="1070"/>
      <c r="BZ173" s="1070"/>
      <c r="CA173" s="1070"/>
      <c r="CB173" s="1070"/>
      <c r="CC173" s="1070"/>
      <c r="CD173" s="1070"/>
      <c r="CE173" s="1070"/>
      <c r="CF173" s="1070"/>
      <c r="CG173" s="1070"/>
      <c r="CH173" s="1070"/>
      <c r="CI173" s="1070"/>
      <c r="CJ173" s="1070"/>
      <c r="CK173" s="1070"/>
      <c r="CL173" s="1070"/>
      <c r="CM173" s="1070"/>
      <c r="CN173" s="1070"/>
      <c r="CO173" s="1070"/>
      <c r="CP173" s="1070"/>
      <c r="CQ173" s="1070"/>
      <c r="CR173" s="1070"/>
      <c r="CS173" s="1070"/>
      <c r="CT173" s="1070"/>
      <c r="CU173" s="1070"/>
      <c r="CV173" s="1070"/>
      <c r="CW173" s="1070"/>
      <c r="CX173" s="1070"/>
      <c r="CY173" s="1070"/>
      <c r="CZ173" s="1070"/>
      <c r="DA173" s="1070"/>
      <c r="DB173" s="1070"/>
      <c r="DC173" s="1070"/>
      <c r="DD173" s="1070"/>
      <c r="DE173" s="1070"/>
      <c r="DF173" s="1070"/>
      <c r="DG173" s="1070"/>
      <c r="DH173" s="1070"/>
      <c r="DI173" s="1070"/>
      <c r="DJ173" s="1070"/>
      <c r="DK173" s="1070"/>
      <c r="DL173" s="1070"/>
      <c r="DM173" s="1070"/>
      <c r="DN173" s="1070"/>
      <c r="DO173" s="1070"/>
      <c r="DP173" s="1070"/>
      <c r="DQ173" s="1070"/>
      <c r="DR173" s="1070"/>
      <c r="DS173" s="1070"/>
      <c r="DT173" s="1070"/>
      <c r="DU173" s="1070"/>
      <c r="DV173" s="1070"/>
      <c r="DW173" s="1070"/>
      <c r="DX173" s="1070"/>
      <c r="DY173" s="1070"/>
      <c r="DZ173" s="1070"/>
      <c r="EA173" s="1070"/>
      <c r="EB173" s="1070"/>
      <c r="EC173" s="1070"/>
      <c r="ED173" s="1070"/>
      <c r="EE173" s="1070"/>
      <c r="EF173" s="1070"/>
      <c r="EG173" s="1070"/>
      <c r="EH173" s="1070"/>
      <c r="EI173" s="1070"/>
      <c r="EJ173" s="1070"/>
      <c r="EK173" s="1070"/>
      <c r="EL173" s="1070"/>
      <c r="EM173" s="1070"/>
      <c r="EN173" s="1070"/>
      <c r="EO173" s="1070"/>
      <c r="EP173" s="1070"/>
      <c r="EQ173" s="1070"/>
      <c r="ER173" s="1070"/>
      <c r="ES173" s="1070"/>
    </row>
    <row r="174" spans="1:149" s="912" customFormat="1" ht="15" customHeight="1">
      <c r="B174" s="1092"/>
    </row>
    <row r="175" spans="1:149" s="912" customFormat="1" ht="15" customHeight="1">
      <c r="B175" s="1092"/>
    </row>
    <row r="176" spans="1:149" s="912" customFormat="1" ht="15" customHeight="1">
      <c r="A176" s="927"/>
      <c r="B176" s="1093"/>
      <c r="C176" s="927"/>
      <c r="D176" s="927"/>
      <c r="E176" s="927"/>
      <c r="F176" s="927"/>
      <c r="G176" s="927"/>
      <c r="H176" s="927"/>
      <c r="I176" s="927"/>
    </row>
    <row r="177" spans="1:149" s="912" customFormat="1" ht="15" customHeight="1">
      <c r="B177" s="1092"/>
      <c r="P177" s="927"/>
      <c r="Q177" s="927"/>
      <c r="R177" s="927"/>
      <c r="S177" s="927"/>
      <c r="T177" s="927"/>
      <c r="U177" s="927"/>
      <c r="V177" s="927"/>
      <c r="W177" s="927"/>
      <c r="X177" s="927"/>
      <c r="Y177" s="927"/>
      <c r="Z177" s="927"/>
      <c r="AA177" s="927"/>
      <c r="AB177" s="927"/>
      <c r="AC177" s="927"/>
      <c r="AD177" s="927"/>
      <c r="AE177" s="927"/>
      <c r="AF177" s="927"/>
      <c r="AG177" s="927"/>
      <c r="AH177" s="927"/>
      <c r="AI177" s="927"/>
      <c r="AJ177" s="927"/>
      <c r="AK177" s="927"/>
      <c r="AL177" s="927"/>
      <c r="AM177" s="927"/>
      <c r="AN177" s="927"/>
      <c r="AO177" s="927"/>
      <c r="AP177" s="927"/>
      <c r="AQ177" s="927"/>
      <c r="AR177" s="927"/>
      <c r="AS177" s="927"/>
      <c r="AT177" s="927"/>
      <c r="AU177" s="927"/>
      <c r="AV177" s="927"/>
      <c r="AW177" s="927"/>
      <c r="AX177" s="927"/>
      <c r="AY177" s="927"/>
      <c r="AZ177" s="927"/>
      <c r="BA177" s="927"/>
      <c r="BB177" s="927"/>
      <c r="BC177" s="927"/>
      <c r="BD177" s="927"/>
      <c r="BE177" s="927"/>
      <c r="BF177" s="927"/>
      <c r="BG177" s="927"/>
      <c r="BH177" s="927"/>
      <c r="BI177" s="927"/>
      <c r="BJ177" s="927"/>
      <c r="BK177" s="927"/>
      <c r="BL177" s="927"/>
      <c r="BM177" s="927"/>
      <c r="BN177" s="927"/>
      <c r="BO177" s="927"/>
      <c r="BP177" s="927"/>
      <c r="BQ177" s="927"/>
      <c r="BR177" s="927"/>
      <c r="BS177" s="927"/>
      <c r="BT177" s="927"/>
      <c r="BU177" s="927"/>
      <c r="BV177" s="927"/>
      <c r="BW177" s="927"/>
      <c r="BX177" s="927"/>
      <c r="BY177" s="927"/>
      <c r="BZ177" s="927"/>
      <c r="CA177" s="927"/>
      <c r="CB177" s="927"/>
      <c r="CC177" s="927"/>
      <c r="CD177" s="927"/>
      <c r="CE177" s="927"/>
      <c r="CF177" s="927"/>
      <c r="CG177" s="927"/>
      <c r="CH177" s="927"/>
      <c r="CI177" s="927"/>
      <c r="CJ177" s="927"/>
      <c r="CK177" s="927"/>
      <c r="CL177" s="927"/>
      <c r="CM177" s="927"/>
      <c r="CN177" s="927"/>
      <c r="CO177" s="927"/>
      <c r="CP177" s="927"/>
      <c r="CQ177" s="927"/>
      <c r="CR177" s="927"/>
      <c r="CS177" s="927"/>
      <c r="CT177" s="927"/>
      <c r="CU177" s="927"/>
      <c r="CV177" s="927"/>
      <c r="CW177" s="927"/>
      <c r="CX177" s="927"/>
      <c r="CY177" s="927"/>
      <c r="CZ177" s="927"/>
      <c r="DA177" s="927"/>
      <c r="DB177" s="927"/>
      <c r="DC177" s="927"/>
      <c r="DD177" s="927"/>
      <c r="DE177" s="927"/>
      <c r="DF177" s="927"/>
      <c r="DG177" s="927"/>
      <c r="DH177" s="927"/>
      <c r="DI177" s="927"/>
      <c r="DJ177" s="927"/>
      <c r="DK177" s="927"/>
      <c r="DL177" s="927"/>
      <c r="DM177" s="927"/>
      <c r="DN177" s="927"/>
      <c r="DO177" s="927"/>
      <c r="DP177" s="927"/>
      <c r="DQ177" s="927"/>
      <c r="DR177" s="927"/>
      <c r="DS177" s="927"/>
      <c r="DT177" s="927"/>
      <c r="DU177" s="927"/>
      <c r="DV177" s="927"/>
      <c r="DW177" s="927"/>
      <c r="DX177" s="927"/>
      <c r="DY177" s="927"/>
      <c r="DZ177" s="927"/>
      <c r="EA177" s="927"/>
      <c r="EB177" s="927"/>
      <c r="EC177" s="927"/>
      <c r="ED177" s="927"/>
      <c r="EE177" s="927"/>
      <c r="EF177" s="927"/>
      <c r="EG177" s="927"/>
      <c r="EH177" s="927"/>
      <c r="EI177" s="927"/>
      <c r="EJ177" s="927"/>
      <c r="EK177" s="927"/>
      <c r="EL177" s="927"/>
      <c r="EM177" s="927"/>
      <c r="EN177" s="927"/>
      <c r="EO177" s="927"/>
      <c r="EP177" s="927"/>
      <c r="EQ177" s="927"/>
      <c r="ER177" s="927"/>
      <c r="ES177" s="927"/>
    </row>
    <row r="178" spans="1:149" s="912" customFormat="1" ht="15" customHeight="1">
      <c r="B178" s="1092"/>
      <c r="P178" s="1070"/>
      <c r="Q178" s="1070"/>
      <c r="R178" s="1070"/>
      <c r="S178" s="1070"/>
      <c r="T178" s="1070"/>
      <c r="U178" s="1070"/>
      <c r="V178" s="1070"/>
      <c r="W178" s="1070"/>
      <c r="X178" s="1070"/>
      <c r="Y178" s="1070"/>
      <c r="Z178" s="1070"/>
      <c r="AA178" s="1070"/>
      <c r="AB178" s="1070"/>
      <c r="AC178" s="1070"/>
      <c r="AD178" s="1070"/>
      <c r="AE178" s="1070"/>
      <c r="AF178" s="1070"/>
      <c r="AG178" s="1070"/>
      <c r="AH178" s="1070"/>
      <c r="AI178" s="1070"/>
      <c r="AJ178" s="1070"/>
      <c r="AK178" s="1070"/>
      <c r="AL178" s="1070"/>
      <c r="AM178" s="1070"/>
      <c r="AN178" s="1070"/>
      <c r="AO178" s="1070"/>
      <c r="AP178" s="1070"/>
      <c r="AQ178" s="1070"/>
      <c r="AR178" s="1070"/>
      <c r="AS178" s="1070"/>
      <c r="AT178" s="1070"/>
      <c r="AU178" s="1070"/>
      <c r="AV178" s="1070"/>
      <c r="AW178" s="1070"/>
      <c r="AX178" s="1070"/>
      <c r="AY178" s="1070"/>
      <c r="AZ178" s="1070"/>
      <c r="BA178" s="1070"/>
      <c r="BB178" s="1070"/>
      <c r="BC178" s="1070"/>
      <c r="BD178" s="1070"/>
      <c r="BE178" s="1070"/>
      <c r="BF178" s="1070"/>
      <c r="BG178" s="1070"/>
      <c r="BH178" s="1070"/>
      <c r="BI178" s="1070"/>
      <c r="BJ178" s="1070"/>
      <c r="BK178" s="1070"/>
      <c r="BL178" s="1070"/>
      <c r="BM178" s="1070"/>
      <c r="BN178" s="1070"/>
      <c r="BO178" s="1070"/>
      <c r="BP178" s="1070"/>
      <c r="BQ178" s="1070"/>
      <c r="BR178" s="1070"/>
      <c r="BS178" s="1070"/>
      <c r="BT178" s="1070"/>
      <c r="BU178" s="1070"/>
      <c r="BV178" s="1070"/>
      <c r="BW178" s="1070"/>
      <c r="BX178" s="1070"/>
      <c r="BY178" s="1070"/>
      <c r="BZ178" s="1070"/>
      <c r="CA178" s="1070"/>
      <c r="CB178" s="1070"/>
      <c r="CC178" s="1070"/>
      <c r="CD178" s="1070"/>
      <c r="CE178" s="1070"/>
      <c r="CF178" s="1070"/>
      <c r="CG178" s="1070"/>
      <c r="CH178" s="1070"/>
      <c r="CI178" s="1070"/>
      <c r="CJ178" s="1070"/>
      <c r="CK178" s="1070"/>
      <c r="CL178" s="1070"/>
      <c r="CM178" s="1070"/>
      <c r="CN178" s="1070"/>
      <c r="CO178" s="1070"/>
      <c r="CP178" s="1070"/>
      <c r="CQ178" s="1070"/>
      <c r="CR178" s="1070"/>
      <c r="CS178" s="1070"/>
      <c r="CT178" s="1070"/>
      <c r="CU178" s="1070"/>
      <c r="CV178" s="1070"/>
      <c r="CW178" s="1070"/>
      <c r="CX178" s="1070"/>
      <c r="CY178" s="1070"/>
      <c r="CZ178" s="1070"/>
      <c r="DA178" s="1070"/>
      <c r="DB178" s="1070"/>
      <c r="DC178" s="1070"/>
      <c r="DD178" s="1070"/>
      <c r="DE178" s="1070"/>
      <c r="DF178" s="1070"/>
      <c r="DG178" s="1070"/>
      <c r="DH178" s="1070"/>
      <c r="DI178" s="1070"/>
      <c r="DJ178" s="1070"/>
      <c r="DK178" s="1070"/>
      <c r="DL178" s="1070"/>
      <c r="DM178" s="1070"/>
      <c r="DN178" s="1070"/>
      <c r="DO178" s="1070"/>
      <c r="DP178" s="1070"/>
      <c r="DQ178" s="1070"/>
      <c r="DR178" s="1070"/>
      <c r="DS178" s="1070"/>
      <c r="DT178" s="1070"/>
      <c r="DU178" s="1070"/>
      <c r="DV178" s="1070"/>
      <c r="DW178" s="1070"/>
      <c r="DX178" s="1070"/>
      <c r="DY178" s="1070"/>
      <c r="DZ178" s="1070"/>
      <c r="EA178" s="1070"/>
      <c r="EB178" s="1070"/>
      <c r="EC178" s="1070"/>
      <c r="ED178" s="1070"/>
      <c r="EE178" s="1070"/>
      <c r="EF178" s="1070"/>
      <c r="EG178" s="1070"/>
      <c r="EH178" s="1070"/>
      <c r="EI178" s="1070"/>
      <c r="EJ178" s="1070"/>
      <c r="EK178" s="1070"/>
      <c r="EL178" s="1070"/>
      <c r="EM178" s="1070"/>
      <c r="EN178" s="1070"/>
      <c r="EO178" s="1070"/>
      <c r="EP178" s="1070"/>
      <c r="EQ178" s="1070"/>
      <c r="ER178" s="1070"/>
      <c r="ES178" s="1070"/>
    </row>
    <row r="179" spans="1:149" s="912" customFormat="1" ht="15" customHeight="1">
      <c r="B179" s="1092"/>
      <c r="L179" s="927"/>
      <c r="M179" s="927"/>
      <c r="N179" s="927"/>
      <c r="O179" s="927"/>
      <c r="P179" s="1070"/>
      <c r="Q179" s="1070"/>
      <c r="R179" s="1070"/>
      <c r="S179" s="1070"/>
      <c r="T179" s="1070"/>
      <c r="U179" s="1070"/>
      <c r="V179" s="1070"/>
      <c r="W179" s="1070"/>
      <c r="X179" s="1070"/>
      <c r="Y179" s="1070"/>
      <c r="Z179" s="1070"/>
      <c r="AA179" s="1070"/>
      <c r="AB179" s="1070"/>
      <c r="AC179" s="1070"/>
      <c r="AD179" s="1070"/>
      <c r="AE179" s="1070"/>
      <c r="AF179" s="1070"/>
      <c r="AG179" s="1070"/>
      <c r="AH179" s="1070"/>
      <c r="AI179" s="1070"/>
      <c r="AJ179" s="1070"/>
      <c r="AK179" s="1070"/>
      <c r="AL179" s="1070"/>
      <c r="AM179" s="1070"/>
      <c r="AN179" s="1070"/>
      <c r="AO179" s="1070"/>
      <c r="AP179" s="1070"/>
      <c r="AQ179" s="1070"/>
      <c r="AR179" s="1070"/>
      <c r="AS179" s="1070"/>
      <c r="AT179" s="1070"/>
      <c r="AU179" s="1070"/>
      <c r="AV179" s="1070"/>
      <c r="AW179" s="1070"/>
      <c r="AX179" s="1070"/>
      <c r="AY179" s="1070"/>
      <c r="AZ179" s="1070"/>
      <c r="BA179" s="1070"/>
      <c r="BB179" s="1070"/>
      <c r="BC179" s="1070"/>
      <c r="BD179" s="1070"/>
      <c r="BE179" s="1070"/>
      <c r="BF179" s="1070"/>
      <c r="BG179" s="1070"/>
      <c r="BH179" s="1070"/>
      <c r="BI179" s="1070"/>
      <c r="BJ179" s="1070"/>
      <c r="BK179" s="1070"/>
      <c r="BL179" s="1070"/>
      <c r="BM179" s="1070"/>
      <c r="BN179" s="1070"/>
      <c r="BO179" s="1070"/>
      <c r="BP179" s="1070"/>
      <c r="BQ179" s="1070"/>
      <c r="BR179" s="1070"/>
      <c r="BS179" s="1070"/>
      <c r="BT179" s="1070"/>
      <c r="BU179" s="1070"/>
      <c r="BV179" s="1070"/>
      <c r="BW179" s="1070"/>
      <c r="BX179" s="1070"/>
      <c r="BY179" s="1070"/>
      <c r="BZ179" s="1070"/>
      <c r="CA179" s="1070"/>
      <c r="CB179" s="1070"/>
      <c r="CC179" s="1070"/>
      <c r="CD179" s="1070"/>
      <c r="CE179" s="1070"/>
      <c r="CF179" s="1070"/>
      <c r="CG179" s="1070"/>
      <c r="CH179" s="1070"/>
      <c r="CI179" s="1070"/>
      <c r="CJ179" s="1070"/>
      <c r="CK179" s="1070"/>
      <c r="CL179" s="1070"/>
      <c r="CM179" s="1070"/>
      <c r="CN179" s="1070"/>
      <c r="CO179" s="1070"/>
      <c r="CP179" s="1070"/>
      <c r="CQ179" s="1070"/>
      <c r="CR179" s="1070"/>
      <c r="CS179" s="1070"/>
      <c r="CT179" s="1070"/>
      <c r="CU179" s="1070"/>
      <c r="CV179" s="1070"/>
      <c r="CW179" s="1070"/>
      <c r="CX179" s="1070"/>
      <c r="CY179" s="1070"/>
      <c r="CZ179" s="1070"/>
      <c r="DA179" s="1070"/>
      <c r="DB179" s="1070"/>
      <c r="DC179" s="1070"/>
      <c r="DD179" s="1070"/>
      <c r="DE179" s="1070"/>
      <c r="DF179" s="1070"/>
      <c r="DG179" s="1070"/>
      <c r="DH179" s="1070"/>
      <c r="DI179" s="1070"/>
      <c r="DJ179" s="1070"/>
      <c r="DK179" s="1070"/>
      <c r="DL179" s="1070"/>
      <c r="DM179" s="1070"/>
      <c r="DN179" s="1070"/>
      <c r="DO179" s="1070"/>
      <c r="DP179" s="1070"/>
      <c r="DQ179" s="1070"/>
      <c r="DR179" s="1070"/>
      <c r="DS179" s="1070"/>
      <c r="DT179" s="1070"/>
      <c r="DU179" s="1070"/>
      <c r="DV179" s="1070"/>
      <c r="DW179" s="1070"/>
      <c r="DX179" s="1070"/>
      <c r="DY179" s="1070"/>
      <c r="DZ179" s="1070"/>
      <c r="EA179" s="1070"/>
      <c r="EB179" s="1070"/>
      <c r="EC179" s="1070"/>
      <c r="ED179" s="1070"/>
      <c r="EE179" s="1070"/>
      <c r="EF179" s="1070"/>
      <c r="EG179" s="1070"/>
      <c r="EH179" s="1070"/>
      <c r="EI179" s="1070"/>
      <c r="EJ179" s="1070"/>
      <c r="EK179" s="1070"/>
      <c r="EL179" s="1070"/>
      <c r="EM179" s="1070"/>
      <c r="EN179" s="1070"/>
      <c r="EO179" s="1070"/>
      <c r="EP179" s="1070"/>
      <c r="EQ179" s="1070"/>
      <c r="ER179" s="1070"/>
      <c r="ES179" s="1070"/>
    </row>
    <row r="180" spans="1:149" s="1078" customFormat="1" ht="15" customHeight="1">
      <c r="A180" s="912"/>
      <c r="B180" s="1092"/>
      <c r="C180" s="912"/>
      <c r="D180" s="912"/>
      <c r="E180" s="912"/>
      <c r="F180" s="912"/>
      <c r="G180" s="912"/>
      <c r="H180" s="912"/>
      <c r="I180" s="912"/>
      <c r="J180" s="1070"/>
      <c r="K180" s="1070"/>
      <c r="L180" s="1070"/>
      <c r="M180" s="1070"/>
      <c r="N180" s="1070"/>
      <c r="O180" s="1070"/>
      <c r="P180" s="1070"/>
      <c r="Q180" s="1070"/>
      <c r="R180" s="1070"/>
      <c r="S180" s="1070"/>
      <c r="T180" s="1070"/>
      <c r="U180" s="1070"/>
      <c r="V180" s="1070"/>
      <c r="W180" s="1070"/>
      <c r="X180" s="1070"/>
      <c r="Y180" s="1070"/>
      <c r="Z180" s="1070"/>
      <c r="AA180" s="1070"/>
      <c r="AB180" s="1070"/>
      <c r="AC180" s="1070"/>
      <c r="AD180" s="1070"/>
      <c r="AE180" s="1070"/>
      <c r="AF180" s="1070"/>
      <c r="AG180" s="1070"/>
      <c r="AH180" s="1070"/>
      <c r="AI180" s="1070"/>
      <c r="AJ180" s="1070"/>
      <c r="AK180" s="1070"/>
      <c r="AL180" s="1070"/>
      <c r="AM180" s="1070"/>
      <c r="AN180" s="1070"/>
      <c r="AO180" s="1070"/>
      <c r="AP180" s="1070"/>
      <c r="AQ180" s="1070"/>
      <c r="AR180" s="1070"/>
      <c r="AS180" s="1070"/>
      <c r="AT180" s="1070"/>
      <c r="AU180" s="1070"/>
      <c r="AV180" s="1070"/>
      <c r="AW180" s="1070"/>
      <c r="AX180" s="1070"/>
      <c r="AY180" s="1070"/>
      <c r="AZ180" s="1070"/>
      <c r="BA180" s="1070"/>
      <c r="BB180" s="1070"/>
      <c r="BC180" s="1070"/>
      <c r="BD180" s="1070"/>
      <c r="BE180" s="1070"/>
      <c r="BF180" s="1070"/>
      <c r="BG180" s="1070"/>
      <c r="BH180" s="1070"/>
      <c r="BI180" s="1070"/>
      <c r="BJ180" s="1070"/>
      <c r="BK180" s="1070"/>
      <c r="BL180" s="1070"/>
      <c r="BM180" s="1070"/>
      <c r="BN180" s="1070"/>
      <c r="BO180" s="1070"/>
      <c r="BP180" s="1070"/>
      <c r="BQ180" s="1070"/>
      <c r="BR180" s="1070"/>
      <c r="BS180" s="1070"/>
      <c r="BT180" s="1070"/>
      <c r="BU180" s="1070"/>
      <c r="BV180" s="1070"/>
      <c r="BW180" s="1070"/>
      <c r="BX180" s="1070"/>
      <c r="BY180" s="1070"/>
      <c r="BZ180" s="1070"/>
      <c r="CA180" s="1070"/>
      <c r="CB180" s="1070"/>
      <c r="CC180" s="1070"/>
      <c r="CD180" s="1070"/>
      <c r="CE180" s="1070"/>
      <c r="CF180" s="1070"/>
      <c r="CG180" s="1070"/>
      <c r="CH180" s="1070"/>
      <c r="CI180" s="1070"/>
      <c r="CJ180" s="1070"/>
      <c r="CK180" s="1070"/>
      <c r="CL180" s="1070"/>
      <c r="CM180" s="1070"/>
      <c r="CN180" s="1070"/>
      <c r="CO180" s="1070"/>
      <c r="CP180" s="1070"/>
      <c r="CQ180" s="1070"/>
      <c r="CR180" s="1070"/>
      <c r="CS180" s="1070"/>
      <c r="CT180" s="1070"/>
      <c r="CU180" s="1070"/>
      <c r="CV180" s="1070"/>
      <c r="CW180" s="1070"/>
      <c r="CX180" s="1070"/>
      <c r="CY180" s="1070"/>
      <c r="CZ180" s="1070"/>
      <c r="DA180" s="1070"/>
      <c r="DB180" s="1070"/>
      <c r="DC180" s="1070"/>
      <c r="DD180" s="1070"/>
      <c r="DE180" s="1070"/>
      <c r="DF180" s="1070"/>
      <c r="DG180" s="1070"/>
      <c r="DH180" s="1070"/>
      <c r="DI180" s="1070"/>
      <c r="DJ180" s="1070"/>
      <c r="DK180" s="1070"/>
      <c r="DL180" s="1070"/>
      <c r="DM180" s="1070"/>
      <c r="DN180" s="1070"/>
      <c r="DO180" s="1070"/>
      <c r="DP180" s="1070"/>
      <c r="DQ180" s="1070"/>
      <c r="DR180" s="1070"/>
      <c r="DS180" s="1070"/>
      <c r="DT180" s="1070"/>
      <c r="DU180" s="1070"/>
      <c r="DV180" s="1070"/>
      <c r="DW180" s="1070"/>
      <c r="DX180" s="1070"/>
      <c r="DY180" s="1070"/>
      <c r="DZ180" s="1070"/>
      <c r="EA180" s="1070"/>
      <c r="EB180" s="1070"/>
      <c r="EC180" s="1070"/>
      <c r="ED180" s="1070"/>
      <c r="EE180" s="1070"/>
      <c r="EF180" s="1070"/>
      <c r="EG180" s="1070"/>
      <c r="EH180" s="1070"/>
      <c r="EI180" s="1070"/>
      <c r="EJ180" s="1070"/>
      <c r="EK180" s="1070"/>
      <c r="EL180" s="1070"/>
      <c r="EM180" s="1070"/>
      <c r="EN180" s="1070"/>
      <c r="EO180" s="1070"/>
      <c r="EP180" s="1070"/>
      <c r="EQ180" s="1070"/>
      <c r="ER180" s="1070"/>
      <c r="ES180" s="1070"/>
    </row>
    <row r="181" spans="1:149" s="1078" customFormat="1" ht="15" customHeight="1">
      <c r="A181" s="927"/>
      <c r="B181" s="1093"/>
      <c r="C181" s="927"/>
      <c r="D181" s="927"/>
      <c r="E181" s="927"/>
      <c r="F181" s="927"/>
      <c r="G181" s="927"/>
      <c r="H181" s="927"/>
      <c r="I181" s="927"/>
      <c r="J181" s="1070"/>
      <c r="K181" s="1070"/>
      <c r="L181" s="1070"/>
      <c r="M181" s="1070"/>
      <c r="N181" s="1070"/>
      <c r="O181" s="1070"/>
      <c r="P181" s="1070"/>
      <c r="Q181" s="1070"/>
      <c r="R181" s="1070"/>
      <c r="S181" s="1070"/>
      <c r="T181" s="1070"/>
      <c r="U181" s="1070"/>
      <c r="V181" s="1070"/>
      <c r="W181" s="1070"/>
      <c r="X181" s="1070"/>
      <c r="Y181" s="1070"/>
      <c r="Z181" s="1070"/>
      <c r="AA181" s="1070"/>
      <c r="AB181" s="1070"/>
      <c r="AC181" s="1070"/>
      <c r="AD181" s="1070"/>
      <c r="AE181" s="1070"/>
      <c r="AF181" s="1070"/>
      <c r="AG181" s="1070"/>
      <c r="AH181" s="1070"/>
      <c r="AI181" s="1070"/>
      <c r="AJ181" s="1070"/>
      <c r="AK181" s="1070"/>
      <c r="AL181" s="1070"/>
      <c r="AM181" s="1070"/>
      <c r="AN181" s="1070"/>
      <c r="AO181" s="1070"/>
      <c r="AP181" s="1070"/>
      <c r="AQ181" s="1070"/>
      <c r="AR181" s="1070"/>
      <c r="AS181" s="1070"/>
      <c r="AT181" s="1070"/>
      <c r="AU181" s="1070"/>
      <c r="AV181" s="1070"/>
      <c r="AW181" s="1070"/>
      <c r="AX181" s="1070"/>
      <c r="AY181" s="1070"/>
      <c r="AZ181" s="1070"/>
      <c r="BA181" s="1070"/>
      <c r="BB181" s="1070"/>
      <c r="BC181" s="1070"/>
      <c r="BD181" s="1070"/>
      <c r="BE181" s="1070"/>
      <c r="BF181" s="1070"/>
      <c r="BG181" s="1070"/>
      <c r="BH181" s="1070"/>
      <c r="BI181" s="1070"/>
      <c r="BJ181" s="1070"/>
      <c r="BK181" s="1070"/>
      <c r="BL181" s="1070"/>
      <c r="BM181" s="1070"/>
      <c r="BN181" s="1070"/>
      <c r="BO181" s="1070"/>
      <c r="BP181" s="1070"/>
      <c r="BQ181" s="1070"/>
      <c r="BR181" s="1070"/>
      <c r="BS181" s="1070"/>
      <c r="BT181" s="1070"/>
      <c r="BU181" s="1070"/>
      <c r="BV181" s="1070"/>
      <c r="BW181" s="1070"/>
      <c r="BX181" s="1070"/>
      <c r="BY181" s="1070"/>
      <c r="BZ181" s="1070"/>
      <c r="CA181" s="1070"/>
      <c r="CB181" s="1070"/>
      <c r="CC181" s="1070"/>
      <c r="CD181" s="1070"/>
      <c r="CE181" s="1070"/>
      <c r="CF181" s="1070"/>
      <c r="CG181" s="1070"/>
      <c r="CH181" s="1070"/>
      <c r="CI181" s="1070"/>
      <c r="CJ181" s="1070"/>
      <c r="CK181" s="1070"/>
      <c r="CL181" s="1070"/>
      <c r="CM181" s="1070"/>
      <c r="CN181" s="1070"/>
      <c r="CO181" s="1070"/>
      <c r="CP181" s="1070"/>
      <c r="CQ181" s="1070"/>
      <c r="CR181" s="1070"/>
      <c r="CS181" s="1070"/>
      <c r="CT181" s="1070"/>
      <c r="CU181" s="1070"/>
      <c r="CV181" s="1070"/>
      <c r="CW181" s="1070"/>
      <c r="CX181" s="1070"/>
      <c r="CY181" s="1070"/>
      <c r="CZ181" s="1070"/>
      <c r="DA181" s="1070"/>
      <c r="DB181" s="1070"/>
      <c r="DC181" s="1070"/>
      <c r="DD181" s="1070"/>
      <c r="DE181" s="1070"/>
      <c r="DF181" s="1070"/>
      <c r="DG181" s="1070"/>
      <c r="DH181" s="1070"/>
      <c r="DI181" s="1070"/>
      <c r="DJ181" s="1070"/>
      <c r="DK181" s="1070"/>
      <c r="DL181" s="1070"/>
      <c r="DM181" s="1070"/>
      <c r="DN181" s="1070"/>
      <c r="DO181" s="1070"/>
      <c r="DP181" s="1070"/>
      <c r="DQ181" s="1070"/>
      <c r="DR181" s="1070"/>
      <c r="DS181" s="1070"/>
      <c r="DT181" s="1070"/>
      <c r="DU181" s="1070"/>
      <c r="DV181" s="1070"/>
      <c r="DW181" s="1070"/>
      <c r="DX181" s="1070"/>
      <c r="DY181" s="1070"/>
      <c r="DZ181" s="1070"/>
      <c r="EA181" s="1070"/>
      <c r="EB181" s="1070"/>
      <c r="EC181" s="1070"/>
      <c r="ED181" s="1070"/>
      <c r="EE181" s="1070"/>
      <c r="EF181" s="1070"/>
      <c r="EG181" s="1070"/>
      <c r="EH181" s="1070"/>
      <c r="EI181" s="1070"/>
      <c r="EJ181" s="1070"/>
      <c r="EK181" s="1070"/>
      <c r="EL181" s="1070"/>
      <c r="EM181" s="1070"/>
      <c r="EN181" s="1070"/>
      <c r="EO181" s="1070"/>
      <c r="EP181" s="1070"/>
      <c r="EQ181" s="1070"/>
      <c r="ER181" s="1070"/>
      <c r="ES181" s="1070"/>
    </row>
    <row r="182" spans="1:149" s="1078" customFormat="1" ht="15" customHeight="1">
      <c r="A182" s="912"/>
      <c r="B182" s="1092"/>
      <c r="C182" s="912"/>
      <c r="D182" s="912"/>
      <c r="E182" s="912"/>
      <c r="F182" s="912"/>
      <c r="G182" s="912"/>
      <c r="H182" s="912"/>
      <c r="I182" s="912"/>
      <c r="J182" s="1070"/>
      <c r="K182" s="1070"/>
      <c r="L182" s="1070"/>
      <c r="M182" s="1070"/>
      <c r="N182" s="1070"/>
      <c r="O182" s="1070"/>
      <c r="P182" s="912"/>
      <c r="Q182" s="912"/>
      <c r="R182" s="912"/>
      <c r="S182" s="912"/>
      <c r="T182" s="912"/>
      <c r="U182" s="912"/>
      <c r="V182" s="912"/>
      <c r="W182" s="912"/>
      <c r="X182" s="912"/>
      <c r="Y182" s="912"/>
      <c r="Z182" s="912"/>
      <c r="AA182" s="912"/>
      <c r="AB182" s="912"/>
      <c r="AC182" s="912"/>
      <c r="AD182" s="912"/>
      <c r="AE182" s="912"/>
      <c r="AF182" s="912"/>
      <c r="AG182" s="912"/>
      <c r="AH182" s="912"/>
      <c r="AI182" s="912"/>
      <c r="AJ182" s="912"/>
      <c r="AK182" s="912"/>
      <c r="AL182" s="912"/>
      <c r="AM182" s="912"/>
      <c r="AN182" s="912"/>
      <c r="AO182" s="912"/>
      <c r="AP182" s="912"/>
      <c r="AQ182" s="912"/>
      <c r="AR182" s="912"/>
      <c r="AS182" s="912"/>
      <c r="AT182" s="912"/>
      <c r="AU182" s="912"/>
      <c r="AV182" s="912"/>
      <c r="AW182" s="912"/>
      <c r="AX182" s="912"/>
      <c r="AY182" s="912"/>
      <c r="AZ182" s="912"/>
      <c r="BA182" s="912"/>
      <c r="BB182" s="912"/>
      <c r="BC182" s="912"/>
      <c r="BD182" s="912"/>
      <c r="BE182" s="912"/>
      <c r="BF182" s="912"/>
      <c r="BG182" s="912"/>
      <c r="BH182" s="912"/>
      <c r="BI182" s="912"/>
      <c r="BJ182" s="912"/>
      <c r="BK182" s="912"/>
      <c r="BL182" s="912"/>
      <c r="BM182" s="912"/>
      <c r="BN182" s="912"/>
      <c r="BO182" s="912"/>
      <c r="BP182" s="912"/>
      <c r="BQ182" s="912"/>
      <c r="BR182" s="912"/>
      <c r="BS182" s="912"/>
      <c r="BT182" s="912"/>
      <c r="BU182" s="912"/>
      <c r="BV182" s="912"/>
      <c r="BW182" s="912"/>
      <c r="BX182" s="912"/>
      <c r="BY182" s="912"/>
      <c r="BZ182" s="912"/>
      <c r="CA182" s="912"/>
      <c r="CB182" s="912"/>
      <c r="CC182" s="912"/>
      <c r="CD182" s="912"/>
      <c r="CE182" s="912"/>
      <c r="CF182" s="912"/>
      <c r="CG182" s="912"/>
      <c r="CH182" s="912"/>
      <c r="CI182" s="912"/>
      <c r="CJ182" s="912"/>
      <c r="CK182" s="912"/>
      <c r="CL182" s="912"/>
      <c r="CM182" s="912"/>
      <c r="CN182" s="912"/>
      <c r="CO182" s="912"/>
      <c r="CP182" s="912"/>
      <c r="CQ182" s="912"/>
      <c r="CR182" s="912"/>
      <c r="CS182" s="912"/>
      <c r="CT182" s="912"/>
      <c r="CU182" s="912"/>
      <c r="CV182" s="912"/>
      <c r="CW182" s="912"/>
      <c r="CX182" s="912"/>
      <c r="CY182" s="912"/>
      <c r="CZ182" s="912"/>
      <c r="DA182" s="912"/>
      <c r="DB182" s="912"/>
      <c r="DC182" s="912"/>
      <c r="DD182" s="912"/>
      <c r="DE182" s="912"/>
      <c r="DF182" s="912"/>
      <c r="DG182" s="912"/>
      <c r="DH182" s="912"/>
      <c r="DI182" s="912"/>
      <c r="DJ182" s="912"/>
      <c r="DK182" s="912"/>
      <c r="DL182" s="912"/>
      <c r="DM182" s="912"/>
      <c r="DN182" s="912"/>
      <c r="DO182" s="912"/>
      <c r="DP182" s="912"/>
      <c r="DQ182" s="912"/>
      <c r="DR182" s="912"/>
      <c r="DS182" s="912"/>
      <c r="DT182" s="912"/>
      <c r="DU182" s="912"/>
      <c r="DV182" s="912"/>
      <c r="DW182" s="912"/>
      <c r="DX182" s="912"/>
      <c r="DY182" s="912"/>
      <c r="DZ182" s="912"/>
      <c r="EA182" s="912"/>
      <c r="EB182" s="912"/>
      <c r="EC182" s="912"/>
      <c r="ED182" s="912"/>
      <c r="EE182" s="912"/>
      <c r="EF182" s="912"/>
      <c r="EG182" s="912"/>
      <c r="EH182" s="912"/>
      <c r="EI182" s="912"/>
      <c r="EJ182" s="912"/>
      <c r="EK182" s="912"/>
      <c r="EL182" s="912"/>
      <c r="EM182" s="912"/>
      <c r="EN182" s="912"/>
      <c r="EO182" s="912"/>
      <c r="EP182" s="912"/>
      <c r="EQ182" s="912"/>
      <c r="ER182" s="912"/>
      <c r="ES182" s="912"/>
    </row>
    <row r="183" spans="1:149" s="1078" customFormat="1" ht="15" customHeight="1">
      <c r="A183" s="912"/>
      <c r="B183" s="1092"/>
      <c r="C183" s="912"/>
      <c r="D183" s="912"/>
      <c r="E183" s="912"/>
      <c r="F183" s="912"/>
      <c r="G183" s="912"/>
      <c r="H183" s="912"/>
      <c r="I183" s="912"/>
      <c r="J183" s="1070"/>
      <c r="K183" s="1070"/>
      <c r="L183" s="1070"/>
      <c r="M183" s="1070"/>
      <c r="N183" s="1070"/>
      <c r="O183" s="1070"/>
      <c r="P183" s="912"/>
      <c r="Q183" s="912"/>
      <c r="R183" s="912"/>
      <c r="S183" s="912"/>
      <c r="T183" s="912"/>
      <c r="U183" s="912"/>
      <c r="V183" s="912"/>
      <c r="W183" s="912"/>
      <c r="X183" s="912"/>
      <c r="Y183" s="912"/>
      <c r="Z183" s="912"/>
      <c r="AA183" s="912"/>
      <c r="AB183" s="912"/>
      <c r="AC183" s="912"/>
      <c r="AD183" s="912"/>
      <c r="AE183" s="912"/>
      <c r="AF183" s="912"/>
      <c r="AG183" s="912"/>
      <c r="AH183" s="912"/>
      <c r="AI183" s="912"/>
      <c r="AJ183" s="912"/>
      <c r="AK183" s="912"/>
      <c r="AL183" s="912"/>
      <c r="AM183" s="912"/>
      <c r="AN183" s="912"/>
      <c r="AO183" s="912"/>
      <c r="AP183" s="912"/>
      <c r="AQ183" s="912"/>
      <c r="AR183" s="912"/>
      <c r="AS183" s="912"/>
      <c r="AT183" s="912"/>
      <c r="AU183" s="912"/>
      <c r="AV183" s="912"/>
      <c r="AW183" s="912"/>
      <c r="AX183" s="912"/>
      <c r="AY183" s="912"/>
      <c r="AZ183" s="912"/>
      <c r="BA183" s="912"/>
      <c r="BB183" s="912"/>
      <c r="BC183" s="912"/>
      <c r="BD183" s="912"/>
      <c r="BE183" s="912"/>
      <c r="BF183" s="912"/>
      <c r="BG183" s="912"/>
      <c r="BH183" s="912"/>
      <c r="BI183" s="912"/>
      <c r="BJ183" s="912"/>
      <c r="BK183" s="912"/>
      <c r="BL183" s="912"/>
      <c r="BM183" s="912"/>
      <c r="BN183" s="912"/>
      <c r="BO183" s="912"/>
      <c r="BP183" s="912"/>
      <c r="BQ183" s="912"/>
      <c r="BR183" s="912"/>
      <c r="BS183" s="912"/>
      <c r="BT183" s="912"/>
      <c r="BU183" s="912"/>
      <c r="BV183" s="912"/>
      <c r="BW183" s="912"/>
      <c r="BX183" s="912"/>
      <c r="BY183" s="912"/>
      <c r="BZ183" s="912"/>
      <c r="CA183" s="912"/>
      <c r="CB183" s="912"/>
      <c r="CC183" s="912"/>
      <c r="CD183" s="912"/>
      <c r="CE183" s="912"/>
      <c r="CF183" s="912"/>
      <c r="CG183" s="912"/>
      <c r="CH183" s="912"/>
      <c r="CI183" s="912"/>
      <c r="CJ183" s="912"/>
      <c r="CK183" s="912"/>
      <c r="CL183" s="912"/>
      <c r="CM183" s="912"/>
      <c r="CN183" s="912"/>
      <c r="CO183" s="912"/>
      <c r="CP183" s="912"/>
      <c r="CQ183" s="912"/>
      <c r="CR183" s="912"/>
      <c r="CS183" s="912"/>
      <c r="CT183" s="912"/>
      <c r="CU183" s="912"/>
      <c r="CV183" s="912"/>
      <c r="CW183" s="912"/>
      <c r="CX183" s="912"/>
      <c r="CY183" s="912"/>
      <c r="CZ183" s="912"/>
      <c r="DA183" s="912"/>
      <c r="DB183" s="912"/>
      <c r="DC183" s="912"/>
      <c r="DD183" s="912"/>
      <c r="DE183" s="912"/>
      <c r="DF183" s="912"/>
      <c r="DG183" s="912"/>
      <c r="DH183" s="912"/>
      <c r="DI183" s="912"/>
      <c r="DJ183" s="912"/>
      <c r="DK183" s="912"/>
      <c r="DL183" s="912"/>
      <c r="DM183" s="912"/>
      <c r="DN183" s="912"/>
      <c r="DO183" s="912"/>
      <c r="DP183" s="912"/>
      <c r="DQ183" s="912"/>
      <c r="DR183" s="912"/>
      <c r="DS183" s="912"/>
      <c r="DT183" s="912"/>
      <c r="DU183" s="912"/>
      <c r="DV183" s="912"/>
      <c r="DW183" s="912"/>
      <c r="DX183" s="912"/>
      <c r="DY183" s="912"/>
      <c r="DZ183" s="912"/>
      <c r="EA183" s="912"/>
      <c r="EB183" s="912"/>
      <c r="EC183" s="912"/>
      <c r="ED183" s="912"/>
      <c r="EE183" s="912"/>
      <c r="EF183" s="912"/>
      <c r="EG183" s="912"/>
      <c r="EH183" s="912"/>
      <c r="EI183" s="912"/>
      <c r="EJ183" s="912"/>
      <c r="EK183" s="912"/>
      <c r="EL183" s="912"/>
      <c r="EM183" s="912"/>
      <c r="EN183" s="912"/>
      <c r="EO183" s="912"/>
      <c r="EP183" s="912"/>
      <c r="EQ183" s="912"/>
      <c r="ER183" s="912"/>
      <c r="ES183" s="912"/>
    </row>
    <row r="184" spans="1:149" s="912" customFormat="1" ht="15" customHeight="1">
      <c r="B184" s="1092"/>
    </row>
    <row r="185" spans="1:149" s="912" customFormat="1" ht="15" customHeight="1">
      <c r="B185" s="1092"/>
      <c r="P185" s="927"/>
      <c r="Q185" s="927"/>
      <c r="R185" s="927"/>
      <c r="S185" s="927"/>
      <c r="T185" s="927"/>
      <c r="U185" s="927"/>
      <c r="V185" s="927"/>
      <c r="W185" s="927"/>
      <c r="X185" s="927"/>
      <c r="Y185" s="927"/>
      <c r="Z185" s="927"/>
      <c r="AA185" s="927"/>
      <c r="AB185" s="927"/>
      <c r="AC185" s="927"/>
      <c r="AD185" s="927"/>
      <c r="AE185" s="927"/>
      <c r="AF185" s="927"/>
      <c r="AG185" s="927"/>
      <c r="AH185" s="927"/>
      <c r="AI185" s="927"/>
      <c r="AJ185" s="927"/>
      <c r="AK185" s="927"/>
      <c r="AL185" s="927"/>
      <c r="AM185" s="927"/>
      <c r="AN185" s="927"/>
      <c r="AO185" s="927"/>
      <c r="AP185" s="927"/>
      <c r="AQ185" s="927"/>
      <c r="AR185" s="927"/>
      <c r="AS185" s="927"/>
      <c r="AT185" s="927"/>
      <c r="AU185" s="927"/>
      <c r="AV185" s="927"/>
      <c r="AW185" s="927"/>
      <c r="AX185" s="927"/>
      <c r="AY185" s="927"/>
      <c r="AZ185" s="927"/>
      <c r="BA185" s="927"/>
      <c r="BB185" s="927"/>
      <c r="BC185" s="927"/>
      <c r="BD185" s="927"/>
      <c r="BE185" s="927"/>
      <c r="BF185" s="927"/>
      <c r="BG185" s="927"/>
      <c r="BH185" s="927"/>
      <c r="BI185" s="927"/>
      <c r="BJ185" s="927"/>
      <c r="BK185" s="927"/>
      <c r="BL185" s="927"/>
      <c r="BM185" s="927"/>
      <c r="BN185" s="927"/>
      <c r="BO185" s="927"/>
      <c r="BP185" s="927"/>
      <c r="BQ185" s="927"/>
      <c r="BR185" s="927"/>
      <c r="BS185" s="927"/>
      <c r="BT185" s="927"/>
      <c r="BU185" s="927"/>
      <c r="BV185" s="927"/>
      <c r="BW185" s="927"/>
      <c r="BX185" s="927"/>
      <c r="BY185" s="927"/>
      <c r="BZ185" s="927"/>
      <c r="CA185" s="927"/>
      <c r="CB185" s="927"/>
      <c r="CC185" s="927"/>
      <c r="CD185" s="927"/>
      <c r="CE185" s="927"/>
      <c r="CF185" s="927"/>
      <c r="CG185" s="927"/>
      <c r="CH185" s="927"/>
      <c r="CI185" s="927"/>
      <c r="CJ185" s="927"/>
      <c r="CK185" s="927"/>
      <c r="CL185" s="927"/>
      <c r="CM185" s="927"/>
      <c r="CN185" s="927"/>
      <c r="CO185" s="927"/>
      <c r="CP185" s="927"/>
      <c r="CQ185" s="927"/>
      <c r="CR185" s="927"/>
      <c r="CS185" s="927"/>
      <c r="CT185" s="927"/>
      <c r="CU185" s="927"/>
      <c r="CV185" s="927"/>
      <c r="CW185" s="927"/>
      <c r="CX185" s="927"/>
      <c r="CY185" s="927"/>
      <c r="CZ185" s="927"/>
      <c r="DA185" s="927"/>
      <c r="DB185" s="927"/>
      <c r="DC185" s="927"/>
      <c r="DD185" s="927"/>
      <c r="DE185" s="927"/>
      <c r="DF185" s="927"/>
      <c r="DG185" s="927"/>
      <c r="DH185" s="927"/>
      <c r="DI185" s="927"/>
      <c r="DJ185" s="927"/>
      <c r="DK185" s="927"/>
      <c r="DL185" s="927"/>
      <c r="DM185" s="927"/>
      <c r="DN185" s="927"/>
      <c r="DO185" s="927"/>
      <c r="DP185" s="927"/>
      <c r="DQ185" s="927"/>
      <c r="DR185" s="927"/>
      <c r="DS185" s="927"/>
      <c r="DT185" s="927"/>
      <c r="DU185" s="927"/>
      <c r="DV185" s="927"/>
      <c r="DW185" s="927"/>
      <c r="DX185" s="927"/>
      <c r="DY185" s="927"/>
      <c r="DZ185" s="927"/>
      <c r="EA185" s="927"/>
      <c r="EB185" s="927"/>
      <c r="EC185" s="927"/>
      <c r="ED185" s="927"/>
      <c r="EE185" s="927"/>
      <c r="EF185" s="927"/>
      <c r="EG185" s="927"/>
      <c r="EH185" s="927"/>
      <c r="EI185" s="927"/>
      <c r="EJ185" s="927"/>
      <c r="EK185" s="927"/>
      <c r="EL185" s="927"/>
      <c r="EM185" s="927"/>
      <c r="EN185" s="927"/>
      <c r="EO185" s="927"/>
      <c r="EP185" s="927"/>
      <c r="EQ185" s="927"/>
      <c r="ER185" s="927"/>
      <c r="ES185" s="927"/>
    </row>
    <row r="186" spans="1:149" s="912" customFormat="1" ht="15" customHeight="1">
      <c r="A186" s="927"/>
      <c r="B186" s="1093"/>
      <c r="C186" s="927"/>
      <c r="D186" s="927"/>
      <c r="E186" s="927"/>
      <c r="F186" s="927"/>
      <c r="G186" s="927"/>
      <c r="H186" s="927"/>
      <c r="I186" s="927"/>
      <c r="P186" s="1070"/>
      <c r="Q186" s="1070"/>
      <c r="R186" s="1070"/>
      <c r="S186" s="1070"/>
      <c r="T186" s="1070"/>
      <c r="U186" s="1070"/>
      <c r="V186" s="1070"/>
      <c r="W186" s="1070"/>
      <c r="X186" s="1070"/>
      <c r="Y186" s="1070"/>
      <c r="Z186" s="1070"/>
      <c r="AA186" s="1070"/>
      <c r="AB186" s="1070"/>
      <c r="AC186" s="1070"/>
      <c r="AD186" s="1070"/>
      <c r="AE186" s="1070"/>
      <c r="AF186" s="1070"/>
      <c r="AG186" s="1070"/>
      <c r="AH186" s="1070"/>
      <c r="AI186" s="1070"/>
      <c r="AJ186" s="1070"/>
      <c r="AK186" s="1070"/>
      <c r="AL186" s="1070"/>
      <c r="AM186" s="1070"/>
      <c r="AN186" s="1070"/>
      <c r="AO186" s="1070"/>
      <c r="AP186" s="1070"/>
      <c r="AQ186" s="1070"/>
      <c r="AR186" s="1070"/>
      <c r="AS186" s="1070"/>
      <c r="AT186" s="1070"/>
      <c r="AU186" s="1070"/>
      <c r="AV186" s="1070"/>
      <c r="AW186" s="1070"/>
      <c r="AX186" s="1070"/>
      <c r="AY186" s="1070"/>
      <c r="AZ186" s="1070"/>
      <c r="BA186" s="1070"/>
      <c r="BB186" s="1070"/>
      <c r="BC186" s="1070"/>
      <c r="BD186" s="1070"/>
      <c r="BE186" s="1070"/>
      <c r="BF186" s="1070"/>
      <c r="BG186" s="1070"/>
      <c r="BH186" s="1070"/>
      <c r="BI186" s="1070"/>
      <c r="BJ186" s="1070"/>
      <c r="BK186" s="1070"/>
      <c r="BL186" s="1070"/>
      <c r="BM186" s="1070"/>
      <c r="BN186" s="1070"/>
      <c r="BO186" s="1070"/>
      <c r="BP186" s="1070"/>
      <c r="BQ186" s="1070"/>
      <c r="BR186" s="1070"/>
      <c r="BS186" s="1070"/>
      <c r="BT186" s="1070"/>
      <c r="BU186" s="1070"/>
      <c r="BV186" s="1070"/>
      <c r="BW186" s="1070"/>
      <c r="BX186" s="1070"/>
      <c r="BY186" s="1070"/>
      <c r="BZ186" s="1070"/>
      <c r="CA186" s="1070"/>
      <c r="CB186" s="1070"/>
      <c r="CC186" s="1070"/>
      <c r="CD186" s="1070"/>
      <c r="CE186" s="1070"/>
      <c r="CF186" s="1070"/>
      <c r="CG186" s="1070"/>
      <c r="CH186" s="1070"/>
      <c r="CI186" s="1070"/>
      <c r="CJ186" s="1070"/>
      <c r="CK186" s="1070"/>
      <c r="CL186" s="1070"/>
      <c r="CM186" s="1070"/>
      <c r="CN186" s="1070"/>
      <c r="CO186" s="1070"/>
      <c r="CP186" s="1070"/>
      <c r="CQ186" s="1070"/>
      <c r="CR186" s="1070"/>
      <c r="CS186" s="1070"/>
      <c r="CT186" s="1070"/>
      <c r="CU186" s="1070"/>
      <c r="CV186" s="1070"/>
      <c r="CW186" s="1070"/>
      <c r="CX186" s="1070"/>
      <c r="CY186" s="1070"/>
      <c r="CZ186" s="1070"/>
      <c r="DA186" s="1070"/>
      <c r="DB186" s="1070"/>
      <c r="DC186" s="1070"/>
      <c r="DD186" s="1070"/>
      <c r="DE186" s="1070"/>
      <c r="DF186" s="1070"/>
      <c r="DG186" s="1070"/>
      <c r="DH186" s="1070"/>
      <c r="DI186" s="1070"/>
      <c r="DJ186" s="1070"/>
      <c r="DK186" s="1070"/>
      <c r="DL186" s="1070"/>
      <c r="DM186" s="1070"/>
      <c r="DN186" s="1070"/>
      <c r="DO186" s="1070"/>
      <c r="DP186" s="1070"/>
      <c r="DQ186" s="1070"/>
      <c r="DR186" s="1070"/>
      <c r="DS186" s="1070"/>
      <c r="DT186" s="1070"/>
      <c r="DU186" s="1070"/>
      <c r="DV186" s="1070"/>
      <c r="DW186" s="1070"/>
      <c r="DX186" s="1070"/>
      <c r="DY186" s="1070"/>
      <c r="DZ186" s="1070"/>
      <c r="EA186" s="1070"/>
      <c r="EB186" s="1070"/>
      <c r="EC186" s="1070"/>
      <c r="ED186" s="1070"/>
      <c r="EE186" s="1070"/>
      <c r="EF186" s="1070"/>
      <c r="EG186" s="1070"/>
      <c r="EH186" s="1070"/>
      <c r="EI186" s="1070"/>
      <c r="EJ186" s="1070"/>
      <c r="EK186" s="1070"/>
      <c r="EL186" s="1070"/>
      <c r="EM186" s="1070"/>
      <c r="EN186" s="1070"/>
      <c r="EO186" s="1070"/>
      <c r="EP186" s="1070"/>
      <c r="EQ186" s="1070"/>
      <c r="ER186" s="1070"/>
      <c r="ES186" s="1070"/>
    </row>
    <row r="187" spans="1:149" s="912" customFormat="1" ht="15" customHeight="1">
      <c r="B187" s="1092"/>
      <c r="P187" s="1070"/>
      <c r="Q187" s="1070"/>
      <c r="R187" s="1070"/>
      <c r="S187" s="1070"/>
      <c r="T187" s="1070"/>
      <c r="U187" s="1070"/>
      <c r="V187" s="1070"/>
      <c r="W187" s="1070"/>
      <c r="X187" s="1070"/>
      <c r="Y187" s="1070"/>
      <c r="Z187" s="1070"/>
      <c r="AA187" s="1070"/>
      <c r="AB187" s="1070"/>
      <c r="AC187" s="1070"/>
      <c r="AD187" s="1070"/>
      <c r="AE187" s="1070"/>
      <c r="AF187" s="1070"/>
      <c r="AG187" s="1070"/>
      <c r="AH187" s="1070"/>
      <c r="AI187" s="1070"/>
      <c r="AJ187" s="1070"/>
      <c r="AK187" s="1070"/>
      <c r="AL187" s="1070"/>
      <c r="AM187" s="1070"/>
      <c r="AN187" s="1070"/>
      <c r="AO187" s="1070"/>
      <c r="AP187" s="1070"/>
      <c r="AQ187" s="1070"/>
      <c r="AR187" s="1070"/>
      <c r="AS187" s="1070"/>
      <c r="AT187" s="1070"/>
      <c r="AU187" s="1070"/>
      <c r="AV187" s="1070"/>
      <c r="AW187" s="1070"/>
      <c r="AX187" s="1070"/>
      <c r="AY187" s="1070"/>
      <c r="AZ187" s="1070"/>
      <c r="BA187" s="1070"/>
      <c r="BB187" s="1070"/>
      <c r="BC187" s="1070"/>
      <c r="BD187" s="1070"/>
      <c r="BE187" s="1070"/>
      <c r="BF187" s="1070"/>
      <c r="BG187" s="1070"/>
      <c r="BH187" s="1070"/>
      <c r="BI187" s="1070"/>
      <c r="BJ187" s="1070"/>
      <c r="BK187" s="1070"/>
      <c r="BL187" s="1070"/>
      <c r="BM187" s="1070"/>
      <c r="BN187" s="1070"/>
      <c r="BO187" s="1070"/>
      <c r="BP187" s="1070"/>
      <c r="BQ187" s="1070"/>
      <c r="BR187" s="1070"/>
      <c r="BS187" s="1070"/>
      <c r="BT187" s="1070"/>
      <c r="BU187" s="1070"/>
      <c r="BV187" s="1070"/>
      <c r="BW187" s="1070"/>
      <c r="BX187" s="1070"/>
      <c r="BY187" s="1070"/>
      <c r="BZ187" s="1070"/>
      <c r="CA187" s="1070"/>
      <c r="CB187" s="1070"/>
      <c r="CC187" s="1070"/>
      <c r="CD187" s="1070"/>
      <c r="CE187" s="1070"/>
      <c r="CF187" s="1070"/>
      <c r="CG187" s="1070"/>
      <c r="CH187" s="1070"/>
      <c r="CI187" s="1070"/>
      <c r="CJ187" s="1070"/>
      <c r="CK187" s="1070"/>
      <c r="CL187" s="1070"/>
      <c r="CM187" s="1070"/>
      <c r="CN187" s="1070"/>
      <c r="CO187" s="1070"/>
      <c r="CP187" s="1070"/>
      <c r="CQ187" s="1070"/>
      <c r="CR187" s="1070"/>
      <c r="CS187" s="1070"/>
      <c r="CT187" s="1070"/>
      <c r="CU187" s="1070"/>
      <c r="CV187" s="1070"/>
      <c r="CW187" s="1070"/>
      <c r="CX187" s="1070"/>
      <c r="CY187" s="1070"/>
      <c r="CZ187" s="1070"/>
      <c r="DA187" s="1070"/>
      <c r="DB187" s="1070"/>
      <c r="DC187" s="1070"/>
      <c r="DD187" s="1070"/>
      <c r="DE187" s="1070"/>
      <c r="DF187" s="1070"/>
      <c r="DG187" s="1070"/>
      <c r="DH187" s="1070"/>
      <c r="DI187" s="1070"/>
      <c r="DJ187" s="1070"/>
      <c r="DK187" s="1070"/>
      <c r="DL187" s="1070"/>
      <c r="DM187" s="1070"/>
      <c r="DN187" s="1070"/>
      <c r="DO187" s="1070"/>
      <c r="DP187" s="1070"/>
      <c r="DQ187" s="1070"/>
      <c r="DR187" s="1070"/>
      <c r="DS187" s="1070"/>
      <c r="DT187" s="1070"/>
      <c r="DU187" s="1070"/>
      <c r="DV187" s="1070"/>
      <c r="DW187" s="1070"/>
      <c r="DX187" s="1070"/>
      <c r="DY187" s="1070"/>
      <c r="DZ187" s="1070"/>
      <c r="EA187" s="1070"/>
      <c r="EB187" s="1070"/>
      <c r="EC187" s="1070"/>
      <c r="ED187" s="1070"/>
      <c r="EE187" s="1070"/>
      <c r="EF187" s="1070"/>
      <c r="EG187" s="1070"/>
      <c r="EH187" s="1070"/>
      <c r="EI187" s="1070"/>
      <c r="EJ187" s="1070"/>
      <c r="EK187" s="1070"/>
      <c r="EL187" s="1070"/>
      <c r="EM187" s="1070"/>
      <c r="EN187" s="1070"/>
      <c r="EO187" s="1070"/>
      <c r="EP187" s="1070"/>
      <c r="EQ187" s="1070"/>
      <c r="ER187" s="1070"/>
      <c r="ES187" s="1070"/>
    </row>
    <row r="188" spans="1:149" s="912" customFormat="1" ht="15" customHeight="1">
      <c r="B188" s="1092"/>
      <c r="P188" s="1070"/>
      <c r="Q188" s="1070"/>
      <c r="R188" s="1070"/>
      <c r="S188" s="1070"/>
      <c r="T188" s="1070"/>
      <c r="U188" s="1070"/>
      <c r="V188" s="1070"/>
      <c r="W188" s="1070"/>
      <c r="X188" s="1070"/>
      <c r="Y188" s="1070"/>
      <c r="Z188" s="1070"/>
      <c r="AA188" s="1070"/>
      <c r="AB188" s="1070"/>
      <c r="AC188" s="1070"/>
      <c r="AD188" s="1070"/>
      <c r="AE188" s="1070"/>
      <c r="AF188" s="1070"/>
      <c r="AG188" s="1070"/>
      <c r="AH188" s="1070"/>
      <c r="AI188" s="1070"/>
      <c r="AJ188" s="1070"/>
      <c r="AK188" s="1070"/>
      <c r="AL188" s="1070"/>
      <c r="AM188" s="1070"/>
      <c r="AN188" s="1070"/>
      <c r="AO188" s="1070"/>
      <c r="AP188" s="1070"/>
      <c r="AQ188" s="1070"/>
      <c r="AR188" s="1070"/>
      <c r="AS188" s="1070"/>
      <c r="AT188" s="1070"/>
      <c r="AU188" s="1070"/>
      <c r="AV188" s="1070"/>
      <c r="AW188" s="1070"/>
      <c r="AX188" s="1070"/>
      <c r="AY188" s="1070"/>
      <c r="AZ188" s="1070"/>
      <c r="BA188" s="1070"/>
      <c r="BB188" s="1070"/>
      <c r="BC188" s="1070"/>
      <c r="BD188" s="1070"/>
      <c r="BE188" s="1070"/>
      <c r="BF188" s="1070"/>
      <c r="BG188" s="1070"/>
      <c r="BH188" s="1070"/>
      <c r="BI188" s="1070"/>
      <c r="BJ188" s="1070"/>
      <c r="BK188" s="1070"/>
      <c r="BL188" s="1070"/>
      <c r="BM188" s="1070"/>
      <c r="BN188" s="1070"/>
      <c r="BO188" s="1070"/>
      <c r="BP188" s="1070"/>
      <c r="BQ188" s="1070"/>
      <c r="BR188" s="1070"/>
      <c r="BS188" s="1070"/>
      <c r="BT188" s="1070"/>
      <c r="BU188" s="1070"/>
      <c r="BV188" s="1070"/>
      <c r="BW188" s="1070"/>
      <c r="BX188" s="1070"/>
      <c r="BY188" s="1070"/>
      <c r="BZ188" s="1070"/>
      <c r="CA188" s="1070"/>
      <c r="CB188" s="1070"/>
      <c r="CC188" s="1070"/>
      <c r="CD188" s="1070"/>
      <c r="CE188" s="1070"/>
      <c r="CF188" s="1070"/>
      <c r="CG188" s="1070"/>
      <c r="CH188" s="1070"/>
      <c r="CI188" s="1070"/>
      <c r="CJ188" s="1070"/>
      <c r="CK188" s="1070"/>
      <c r="CL188" s="1070"/>
      <c r="CM188" s="1070"/>
      <c r="CN188" s="1070"/>
      <c r="CO188" s="1070"/>
      <c r="CP188" s="1070"/>
      <c r="CQ188" s="1070"/>
      <c r="CR188" s="1070"/>
      <c r="CS188" s="1070"/>
      <c r="CT188" s="1070"/>
      <c r="CU188" s="1070"/>
      <c r="CV188" s="1070"/>
      <c r="CW188" s="1070"/>
      <c r="CX188" s="1070"/>
      <c r="CY188" s="1070"/>
      <c r="CZ188" s="1070"/>
      <c r="DA188" s="1070"/>
      <c r="DB188" s="1070"/>
      <c r="DC188" s="1070"/>
      <c r="DD188" s="1070"/>
      <c r="DE188" s="1070"/>
      <c r="DF188" s="1070"/>
      <c r="DG188" s="1070"/>
      <c r="DH188" s="1070"/>
      <c r="DI188" s="1070"/>
      <c r="DJ188" s="1070"/>
      <c r="DK188" s="1070"/>
      <c r="DL188" s="1070"/>
      <c r="DM188" s="1070"/>
      <c r="DN188" s="1070"/>
      <c r="DO188" s="1070"/>
      <c r="DP188" s="1070"/>
      <c r="DQ188" s="1070"/>
      <c r="DR188" s="1070"/>
      <c r="DS188" s="1070"/>
      <c r="DT188" s="1070"/>
      <c r="DU188" s="1070"/>
      <c r="DV188" s="1070"/>
      <c r="DW188" s="1070"/>
      <c r="DX188" s="1070"/>
      <c r="DY188" s="1070"/>
      <c r="DZ188" s="1070"/>
      <c r="EA188" s="1070"/>
      <c r="EB188" s="1070"/>
      <c r="EC188" s="1070"/>
      <c r="ED188" s="1070"/>
      <c r="EE188" s="1070"/>
      <c r="EF188" s="1070"/>
      <c r="EG188" s="1070"/>
      <c r="EH188" s="1070"/>
      <c r="EI188" s="1070"/>
      <c r="EJ188" s="1070"/>
      <c r="EK188" s="1070"/>
      <c r="EL188" s="1070"/>
      <c r="EM188" s="1070"/>
      <c r="EN188" s="1070"/>
      <c r="EO188" s="1070"/>
      <c r="EP188" s="1070"/>
      <c r="EQ188" s="1070"/>
      <c r="ER188" s="1070"/>
      <c r="ES188" s="1070"/>
    </row>
    <row r="189" spans="1:149" s="912" customFormat="1" ht="15" customHeight="1">
      <c r="B189" s="1092"/>
      <c r="L189" s="927"/>
      <c r="M189" s="927"/>
      <c r="N189" s="927"/>
      <c r="O189" s="927"/>
      <c r="P189" s="1070"/>
      <c r="Q189" s="1070"/>
      <c r="R189" s="1070"/>
      <c r="S189" s="1070"/>
      <c r="T189" s="1070"/>
      <c r="U189" s="1070"/>
      <c r="V189" s="1070"/>
      <c r="W189" s="1070"/>
      <c r="X189" s="1070"/>
      <c r="Y189" s="1070"/>
      <c r="Z189" s="1070"/>
      <c r="AA189" s="1070"/>
      <c r="AB189" s="1070"/>
      <c r="AC189" s="1070"/>
      <c r="AD189" s="1070"/>
      <c r="AE189" s="1070"/>
      <c r="AF189" s="1070"/>
      <c r="AG189" s="1070"/>
      <c r="AH189" s="1070"/>
      <c r="AI189" s="1070"/>
      <c r="AJ189" s="1070"/>
      <c r="AK189" s="1070"/>
      <c r="AL189" s="1070"/>
      <c r="AM189" s="1070"/>
      <c r="AN189" s="1070"/>
      <c r="AO189" s="1070"/>
      <c r="AP189" s="1070"/>
      <c r="AQ189" s="1070"/>
      <c r="AR189" s="1070"/>
      <c r="AS189" s="1070"/>
      <c r="AT189" s="1070"/>
      <c r="AU189" s="1070"/>
      <c r="AV189" s="1070"/>
      <c r="AW189" s="1070"/>
      <c r="AX189" s="1070"/>
      <c r="AY189" s="1070"/>
      <c r="AZ189" s="1070"/>
      <c r="BA189" s="1070"/>
      <c r="BB189" s="1070"/>
      <c r="BC189" s="1070"/>
      <c r="BD189" s="1070"/>
      <c r="BE189" s="1070"/>
      <c r="BF189" s="1070"/>
      <c r="BG189" s="1070"/>
      <c r="BH189" s="1070"/>
      <c r="BI189" s="1070"/>
      <c r="BJ189" s="1070"/>
      <c r="BK189" s="1070"/>
      <c r="BL189" s="1070"/>
      <c r="BM189" s="1070"/>
      <c r="BN189" s="1070"/>
      <c r="BO189" s="1070"/>
      <c r="BP189" s="1070"/>
      <c r="BQ189" s="1070"/>
      <c r="BR189" s="1070"/>
      <c r="BS189" s="1070"/>
      <c r="BT189" s="1070"/>
      <c r="BU189" s="1070"/>
      <c r="BV189" s="1070"/>
      <c r="BW189" s="1070"/>
      <c r="BX189" s="1070"/>
      <c r="BY189" s="1070"/>
      <c r="BZ189" s="1070"/>
      <c r="CA189" s="1070"/>
      <c r="CB189" s="1070"/>
      <c r="CC189" s="1070"/>
      <c r="CD189" s="1070"/>
      <c r="CE189" s="1070"/>
      <c r="CF189" s="1070"/>
      <c r="CG189" s="1070"/>
      <c r="CH189" s="1070"/>
      <c r="CI189" s="1070"/>
      <c r="CJ189" s="1070"/>
      <c r="CK189" s="1070"/>
      <c r="CL189" s="1070"/>
      <c r="CM189" s="1070"/>
      <c r="CN189" s="1070"/>
      <c r="CO189" s="1070"/>
      <c r="CP189" s="1070"/>
      <c r="CQ189" s="1070"/>
      <c r="CR189" s="1070"/>
      <c r="CS189" s="1070"/>
      <c r="CT189" s="1070"/>
      <c r="CU189" s="1070"/>
      <c r="CV189" s="1070"/>
      <c r="CW189" s="1070"/>
      <c r="CX189" s="1070"/>
      <c r="CY189" s="1070"/>
      <c r="CZ189" s="1070"/>
      <c r="DA189" s="1070"/>
      <c r="DB189" s="1070"/>
      <c r="DC189" s="1070"/>
      <c r="DD189" s="1070"/>
      <c r="DE189" s="1070"/>
      <c r="DF189" s="1070"/>
      <c r="DG189" s="1070"/>
      <c r="DH189" s="1070"/>
      <c r="DI189" s="1070"/>
      <c r="DJ189" s="1070"/>
      <c r="DK189" s="1070"/>
      <c r="DL189" s="1070"/>
      <c r="DM189" s="1070"/>
      <c r="DN189" s="1070"/>
      <c r="DO189" s="1070"/>
      <c r="DP189" s="1070"/>
      <c r="DQ189" s="1070"/>
      <c r="DR189" s="1070"/>
      <c r="DS189" s="1070"/>
      <c r="DT189" s="1070"/>
      <c r="DU189" s="1070"/>
      <c r="DV189" s="1070"/>
      <c r="DW189" s="1070"/>
      <c r="DX189" s="1070"/>
      <c r="DY189" s="1070"/>
      <c r="DZ189" s="1070"/>
      <c r="EA189" s="1070"/>
      <c r="EB189" s="1070"/>
      <c r="EC189" s="1070"/>
      <c r="ED189" s="1070"/>
      <c r="EE189" s="1070"/>
      <c r="EF189" s="1070"/>
      <c r="EG189" s="1070"/>
      <c r="EH189" s="1070"/>
      <c r="EI189" s="1070"/>
      <c r="EJ189" s="1070"/>
      <c r="EK189" s="1070"/>
      <c r="EL189" s="1070"/>
      <c r="EM189" s="1070"/>
      <c r="EN189" s="1070"/>
      <c r="EO189" s="1070"/>
      <c r="EP189" s="1070"/>
      <c r="EQ189" s="1070"/>
      <c r="ER189" s="1070"/>
      <c r="ES189" s="1070"/>
    </row>
    <row r="190" spans="1:149" s="1078" customFormat="1" ht="15" customHeight="1">
      <c r="A190" s="912"/>
      <c r="B190" s="1092"/>
      <c r="C190" s="912"/>
      <c r="D190" s="912"/>
      <c r="E190" s="912"/>
      <c r="F190" s="912"/>
      <c r="G190" s="912"/>
      <c r="H190" s="912"/>
      <c r="I190" s="912"/>
      <c r="J190" s="1070"/>
      <c r="K190" s="1070"/>
      <c r="L190" s="1070"/>
      <c r="M190" s="1070"/>
      <c r="N190" s="1070"/>
      <c r="O190" s="1070"/>
      <c r="P190" s="912"/>
      <c r="Q190" s="912"/>
      <c r="R190" s="912"/>
      <c r="S190" s="912"/>
      <c r="T190" s="912"/>
      <c r="U190" s="912"/>
      <c r="V190" s="912"/>
      <c r="W190" s="912"/>
      <c r="X190" s="912"/>
      <c r="Y190" s="912"/>
      <c r="Z190" s="912"/>
      <c r="AA190" s="912"/>
      <c r="AB190" s="912"/>
      <c r="AC190" s="912"/>
      <c r="AD190" s="912"/>
      <c r="AE190" s="912"/>
      <c r="AF190" s="912"/>
      <c r="AG190" s="912"/>
      <c r="AH190" s="912"/>
      <c r="AI190" s="912"/>
      <c r="AJ190" s="912"/>
      <c r="AK190" s="912"/>
      <c r="AL190" s="912"/>
      <c r="AM190" s="912"/>
      <c r="AN190" s="912"/>
      <c r="AO190" s="912"/>
      <c r="AP190" s="912"/>
      <c r="AQ190" s="912"/>
      <c r="AR190" s="912"/>
      <c r="AS190" s="912"/>
      <c r="AT190" s="912"/>
      <c r="AU190" s="912"/>
      <c r="AV190" s="912"/>
      <c r="AW190" s="912"/>
      <c r="AX190" s="912"/>
      <c r="AY190" s="912"/>
      <c r="AZ190" s="912"/>
      <c r="BA190" s="912"/>
      <c r="BB190" s="912"/>
      <c r="BC190" s="912"/>
      <c r="BD190" s="912"/>
      <c r="BE190" s="912"/>
      <c r="BF190" s="912"/>
      <c r="BG190" s="912"/>
      <c r="BH190" s="912"/>
      <c r="BI190" s="912"/>
      <c r="BJ190" s="912"/>
      <c r="BK190" s="912"/>
      <c r="BL190" s="912"/>
      <c r="BM190" s="912"/>
      <c r="BN190" s="912"/>
      <c r="BO190" s="912"/>
      <c r="BP190" s="912"/>
      <c r="BQ190" s="912"/>
      <c r="BR190" s="912"/>
      <c r="BS190" s="912"/>
      <c r="BT190" s="912"/>
      <c r="BU190" s="912"/>
      <c r="BV190" s="912"/>
      <c r="BW190" s="912"/>
      <c r="BX190" s="912"/>
      <c r="BY190" s="912"/>
      <c r="BZ190" s="912"/>
      <c r="CA190" s="912"/>
      <c r="CB190" s="912"/>
      <c r="CC190" s="912"/>
      <c r="CD190" s="912"/>
      <c r="CE190" s="912"/>
      <c r="CF190" s="912"/>
      <c r="CG190" s="912"/>
      <c r="CH190" s="912"/>
      <c r="CI190" s="912"/>
      <c r="CJ190" s="912"/>
      <c r="CK190" s="912"/>
      <c r="CL190" s="912"/>
      <c r="CM190" s="912"/>
      <c r="CN190" s="912"/>
      <c r="CO190" s="912"/>
      <c r="CP190" s="912"/>
      <c r="CQ190" s="912"/>
      <c r="CR190" s="912"/>
      <c r="CS190" s="912"/>
      <c r="CT190" s="912"/>
      <c r="CU190" s="912"/>
      <c r="CV190" s="912"/>
      <c r="CW190" s="912"/>
      <c r="CX190" s="912"/>
      <c r="CY190" s="912"/>
      <c r="CZ190" s="912"/>
      <c r="DA190" s="912"/>
      <c r="DB190" s="912"/>
      <c r="DC190" s="912"/>
      <c r="DD190" s="912"/>
      <c r="DE190" s="912"/>
      <c r="DF190" s="912"/>
      <c r="DG190" s="912"/>
      <c r="DH190" s="912"/>
      <c r="DI190" s="912"/>
      <c r="DJ190" s="912"/>
      <c r="DK190" s="912"/>
      <c r="DL190" s="912"/>
      <c r="DM190" s="912"/>
      <c r="DN190" s="912"/>
      <c r="DO190" s="912"/>
      <c r="DP190" s="912"/>
      <c r="DQ190" s="912"/>
      <c r="DR190" s="912"/>
      <c r="DS190" s="912"/>
      <c r="DT190" s="912"/>
      <c r="DU190" s="912"/>
      <c r="DV190" s="912"/>
      <c r="DW190" s="912"/>
      <c r="DX190" s="912"/>
      <c r="DY190" s="912"/>
      <c r="DZ190" s="912"/>
      <c r="EA190" s="912"/>
      <c r="EB190" s="912"/>
      <c r="EC190" s="912"/>
      <c r="ED190" s="912"/>
      <c r="EE190" s="912"/>
      <c r="EF190" s="912"/>
      <c r="EG190" s="912"/>
      <c r="EH190" s="912"/>
      <c r="EI190" s="912"/>
      <c r="EJ190" s="912"/>
      <c r="EK190" s="912"/>
      <c r="EL190" s="912"/>
      <c r="EM190" s="912"/>
      <c r="EN190" s="912"/>
      <c r="EO190" s="912"/>
      <c r="EP190" s="912"/>
      <c r="EQ190" s="912"/>
      <c r="ER190" s="912"/>
      <c r="ES190" s="912"/>
    </row>
    <row r="191" spans="1:149" s="1078" customFormat="1" ht="15" customHeight="1">
      <c r="A191" s="927"/>
      <c r="B191" s="1093"/>
      <c r="C191" s="927"/>
      <c r="D191" s="927"/>
      <c r="E191" s="927"/>
      <c r="F191" s="927"/>
      <c r="G191" s="927"/>
      <c r="H191" s="927"/>
      <c r="I191" s="927"/>
      <c r="J191" s="1070"/>
      <c r="K191" s="1070"/>
      <c r="L191" s="1070"/>
      <c r="M191" s="1070"/>
      <c r="N191" s="1070"/>
      <c r="O191" s="1070"/>
      <c r="P191" s="912"/>
      <c r="Q191" s="912"/>
      <c r="R191" s="912"/>
      <c r="S191" s="912"/>
      <c r="T191" s="912"/>
      <c r="U191" s="912"/>
      <c r="V191" s="912"/>
      <c r="W191" s="912"/>
      <c r="X191" s="912"/>
      <c r="Y191" s="912"/>
      <c r="Z191" s="912"/>
      <c r="AA191" s="912"/>
      <c r="AB191" s="912"/>
      <c r="AC191" s="912"/>
      <c r="AD191" s="912"/>
      <c r="AE191" s="912"/>
      <c r="AF191" s="912"/>
      <c r="AG191" s="912"/>
      <c r="AH191" s="912"/>
      <c r="AI191" s="912"/>
      <c r="AJ191" s="912"/>
      <c r="AK191" s="912"/>
      <c r="AL191" s="912"/>
      <c r="AM191" s="912"/>
      <c r="AN191" s="912"/>
      <c r="AO191" s="912"/>
      <c r="AP191" s="912"/>
      <c r="AQ191" s="912"/>
      <c r="AR191" s="912"/>
      <c r="AS191" s="912"/>
      <c r="AT191" s="912"/>
      <c r="AU191" s="912"/>
      <c r="AV191" s="912"/>
      <c r="AW191" s="912"/>
      <c r="AX191" s="912"/>
      <c r="AY191" s="912"/>
      <c r="AZ191" s="912"/>
      <c r="BA191" s="912"/>
      <c r="BB191" s="912"/>
      <c r="BC191" s="912"/>
      <c r="BD191" s="912"/>
      <c r="BE191" s="912"/>
      <c r="BF191" s="912"/>
      <c r="BG191" s="912"/>
      <c r="BH191" s="912"/>
      <c r="BI191" s="912"/>
      <c r="BJ191" s="912"/>
      <c r="BK191" s="912"/>
      <c r="BL191" s="912"/>
      <c r="BM191" s="912"/>
      <c r="BN191" s="912"/>
      <c r="BO191" s="912"/>
      <c r="BP191" s="912"/>
      <c r="BQ191" s="912"/>
      <c r="BR191" s="912"/>
      <c r="BS191" s="912"/>
      <c r="BT191" s="912"/>
      <c r="BU191" s="912"/>
      <c r="BV191" s="912"/>
      <c r="BW191" s="912"/>
      <c r="BX191" s="912"/>
      <c r="BY191" s="912"/>
      <c r="BZ191" s="912"/>
      <c r="CA191" s="912"/>
      <c r="CB191" s="912"/>
      <c r="CC191" s="912"/>
      <c r="CD191" s="912"/>
      <c r="CE191" s="912"/>
      <c r="CF191" s="912"/>
      <c r="CG191" s="912"/>
      <c r="CH191" s="912"/>
      <c r="CI191" s="912"/>
      <c r="CJ191" s="912"/>
      <c r="CK191" s="912"/>
      <c r="CL191" s="912"/>
      <c r="CM191" s="912"/>
      <c r="CN191" s="912"/>
      <c r="CO191" s="912"/>
      <c r="CP191" s="912"/>
      <c r="CQ191" s="912"/>
      <c r="CR191" s="912"/>
      <c r="CS191" s="912"/>
      <c r="CT191" s="912"/>
      <c r="CU191" s="912"/>
      <c r="CV191" s="912"/>
      <c r="CW191" s="912"/>
      <c r="CX191" s="912"/>
      <c r="CY191" s="912"/>
      <c r="CZ191" s="912"/>
      <c r="DA191" s="912"/>
      <c r="DB191" s="912"/>
      <c r="DC191" s="912"/>
      <c r="DD191" s="912"/>
      <c r="DE191" s="912"/>
      <c r="DF191" s="912"/>
      <c r="DG191" s="912"/>
      <c r="DH191" s="912"/>
      <c r="DI191" s="912"/>
      <c r="DJ191" s="912"/>
      <c r="DK191" s="912"/>
      <c r="DL191" s="912"/>
      <c r="DM191" s="912"/>
      <c r="DN191" s="912"/>
      <c r="DO191" s="912"/>
      <c r="DP191" s="912"/>
      <c r="DQ191" s="912"/>
      <c r="DR191" s="912"/>
      <c r="DS191" s="912"/>
      <c r="DT191" s="912"/>
      <c r="DU191" s="912"/>
      <c r="DV191" s="912"/>
      <c r="DW191" s="912"/>
      <c r="DX191" s="912"/>
      <c r="DY191" s="912"/>
      <c r="DZ191" s="912"/>
      <c r="EA191" s="912"/>
      <c r="EB191" s="912"/>
      <c r="EC191" s="912"/>
      <c r="ED191" s="912"/>
      <c r="EE191" s="912"/>
      <c r="EF191" s="912"/>
      <c r="EG191" s="912"/>
      <c r="EH191" s="912"/>
      <c r="EI191" s="912"/>
      <c r="EJ191" s="912"/>
      <c r="EK191" s="912"/>
      <c r="EL191" s="912"/>
      <c r="EM191" s="912"/>
      <c r="EN191" s="912"/>
      <c r="EO191" s="912"/>
      <c r="EP191" s="912"/>
      <c r="EQ191" s="912"/>
      <c r="ER191" s="912"/>
      <c r="ES191" s="912"/>
    </row>
    <row r="192" spans="1:149" s="1078" customFormat="1" ht="15" customHeight="1">
      <c r="A192" s="912"/>
      <c r="B192" s="1092"/>
      <c r="C192" s="912"/>
      <c r="D192" s="912"/>
      <c r="E192" s="912"/>
      <c r="F192" s="912"/>
      <c r="G192" s="912"/>
      <c r="H192" s="912"/>
      <c r="I192" s="912"/>
      <c r="J192" s="1070"/>
      <c r="K192" s="1070"/>
      <c r="L192" s="1070"/>
      <c r="M192" s="1070"/>
      <c r="N192" s="1070"/>
      <c r="O192" s="1070"/>
      <c r="P192" s="912"/>
      <c r="Q192" s="912"/>
      <c r="R192" s="912"/>
      <c r="S192" s="912"/>
      <c r="T192" s="912"/>
      <c r="U192" s="912"/>
      <c r="V192" s="912"/>
      <c r="W192" s="912"/>
      <c r="X192" s="912"/>
      <c r="Y192" s="912"/>
      <c r="Z192" s="912"/>
      <c r="AA192" s="912"/>
      <c r="AB192" s="912"/>
      <c r="AC192" s="912"/>
      <c r="AD192" s="912"/>
      <c r="AE192" s="912"/>
      <c r="AF192" s="912"/>
      <c r="AG192" s="912"/>
      <c r="AH192" s="912"/>
      <c r="AI192" s="912"/>
      <c r="AJ192" s="912"/>
      <c r="AK192" s="912"/>
      <c r="AL192" s="912"/>
      <c r="AM192" s="912"/>
      <c r="AN192" s="912"/>
      <c r="AO192" s="912"/>
      <c r="AP192" s="912"/>
      <c r="AQ192" s="912"/>
      <c r="AR192" s="912"/>
      <c r="AS192" s="912"/>
      <c r="AT192" s="912"/>
      <c r="AU192" s="912"/>
      <c r="AV192" s="912"/>
      <c r="AW192" s="912"/>
      <c r="AX192" s="912"/>
      <c r="AY192" s="912"/>
      <c r="AZ192" s="912"/>
      <c r="BA192" s="912"/>
      <c r="BB192" s="912"/>
      <c r="BC192" s="912"/>
      <c r="BD192" s="912"/>
      <c r="BE192" s="912"/>
      <c r="BF192" s="912"/>
      <c r="BG192" s="912"/>
      <c r="BH192" s="912"/>
      <c r="BI192" s="912"/>
      <c r="BJ192" s="912"/>
      <c r="BK192" s="912"/>
      <c r="BL192" s="912"/>
      <c r="BM192" s="912"/>
      <c r="BN192" s="912"/>
      <c r="BO192" s="912"/>
      <c r="BP192" s="912"/>
      <c r="BQ192" s="912"/>
      <c r="BR192" s="912"/>
      <c r="BS192" s="912"/>
      <c r="BT192" s="912"/>
      <c r="BU192" s="912"/>
      <c r="BV192" s="912"/>
      <c r="BW192" s="912"/>
      <c r="BX192" s="912"/>
      <c r="BY192" s="912"/>
      <c r="BZ192" s="912"/>
      <c r="CA192" s="912"/>
      <c r="CB192" s="912"/>
      <c r="CC192" s="912"/>
      <c r="CD192" s="912"/>
      <c r="CE192" s="912"/>
      <c r="CF192" s="912"/>
      <c r="CG192" s="912"/>
      <c r="CH192" s="912"/>
      <c r="CI192" s="912"/>
      <c r="CJ192" s="912"/>
      <c r="CK192" s="912"/>
      <c r="CL192" s="912"/>
      <c r="CM192" s="912"/>
      <c r="CN192" s="912"/>
      <c r="CO192" s="912"/>
      <c r="CP192" s="912"/>
      <c r="CQ192" s="912"/>
      <c r="CR192" s="912"/>
      <c r="CS192" s="912"/>
      <c r="CT192" s="912"/>
      <c r="CU192" s="912"/>
      <c r="CV192" s="912"/>
      <c r="CW192" s="912"/>
      <c r="CX192" s="912"/>
      <c r="CY192" s="912"/>
      <c r="CZ192" s="912"/>
      <c r="DA192" s="912"/>
      <c r="DB192" s="912"/>
      <c r="DC192" s="912"/>
      <c r="DD192" s="912"/>
      <c r="DE192" s="912"/>
      <c r="DF192" s="912"/>
      <c r="DG192" s="912"/>
      <c r="DH192" s="912"/>
      <c r="DI192" s="912"/>
      <c r="DJ192" s="912"/>
      <c r="DK192" s="912"/>
      <c r="DL192" s="912"/>
      <c r="DM192" s="912"/>
      <c r="DN192" s="912"/>
      <c r="DO192" s="912"/>
      <c r="DP192" s="912"/>
      <c r="DQ192" s="912"/>
      <c r="DR192" s="912"/>
      <c r="DS192" s="912"/>
      <c r="DT192" s="912"/>
      <c r="DU192" s="912"/>
      <c r="DV192" s="912"/>
      <c r="DW192" s="912"/>
      <c r="DX192" s="912"/>
      <c r="DY192" s="912"/>
      <c r="DZ192" s="912"/>
      <c r="EA192" s="912"/>
      <c r="EB192" s="912"/>
      <c r="EC192" s="912"/>
      <c r="ED192" s="912"/>
      <c r="EE192" s="912"/>
      <c r="EF192" s="912"/>
      <c r="EG192" s="912"/>
      <c r="EH192" s="912"/>
      <c r="EI192" s="912"/>
      <c r="EJ192" s="912"/>
      <c r="EK192" s="912"/>
      <c r="EL192" s="912"/>
      <c r="EM192" s="912"/>
      <c r="EN192" s="912"/>
      <c r="EO192" s="912"/>
      <c r="EP192" s="912"/>
      <c r="EQ192" s="912"/>
      <c r="ER192" s="912"/>
      <c r="ES192" s="912"/>
    </row>
    <row r="193" spans="1:149" s="1078" customFormat="1" ht="15" customHeight="1">
      <c r="A193" s="912"/>
      <c r="B193" s="1092"/>
      <c r="C193" s="912"/>
      <c r="D193" s="912"/>
      <c r="E193" s="912"/>
      <c r="F193" s="912"/>
      <c r="G193" s="912"/>
      <c r="H193" s="912"/>
      <c r="I193" s="912"/>
      <c r="J193" s="1070"/>
      <c r="K193" s="1070"/>
      <c r="L193" s="1070"/>
      <c r="M193" s="1070"/>
      <c r="N193" s="1070"/>
      <c r="O193" s="1070"/>
      <c r="P193" s="927"/>
      <c r="Q193" s="927"/>
      <c r="R193" s="927"/>
      <c r="S193" s="927"/>
      <c r="T193" s="927"/>
      <c r="U193" s="927"/>
      <c r="V193" s="927"/>
      <c r="W193" s="927"/>
      <c r="X193" s="927"/>
      <c r="Y193" s="927"/>
      <c r="Z193" s="927"/>
      <c r="AA193" s="927"/>
      <c r="AB193" s="927"/>
      <c r="AC193" s="927"/>
      <c r="AD193" s="927"/>
      <c r="AE193" s="927"/>
      <c r="AF193" s="927"/>
      <c r="AG193" s="927"/>
      <c r="AH193" s="927"/>
      <c r="AI193" s="927"/>
      <c r="AJ193" s="927"/>
      <c r="AK193" s="927"/>
      <c r="AL193" s="927"/>
      <c r="AM193" s="927"/>
      <c r="AN193" s="927"/>
      <c r="AO193" s="927"/>
      <c r="AP193" s="927"/>
      <c r="AQ193" s="927"/>
      <c r="AR193" s="927"/>
      <c r="AS193" s="927"/>
      <c r="AT193" s="927"/>
      <c r="AU193" s="927"/>
      <c r="AV193" s="927"/>
      <c r="AW193" s="927"/>
      <c r="AX193" s="927"/>
      <c r="AY193" s="927"/>
      <c r="AZ193" s="927"/>
      <c r="BA193" s="927"/>
      <c r="BB193" s="927"/>
      <c r="BC193" s="927"/>
      <c r="BD193" s="927"/>
      <c r="BE193" s="927"/>
      <c r="BF193" s="927"/>
      <c r="BG193" s="927"/>
      <c r="BH193" s="927"/>
      <c r="BI193" s="927"/>
      <c r="BJ193" s="927"/>
      <c r="BK193" s="927"/>
      <c r="BL193" s="927"/>
      <c r="BM193" s="927"/>
      <c r="BN193" s="927"/>
      <c r="BO193" s="927"/>
      <c r="BP193" s="927"/>
      <c r="BQ193" s="927"/>
      <c r="BR193" s="927"/>
      <c r="BS193" s="927"/>
      <c r="BT193" s="927"/>
      <c r="BU193" s="927"/>
      <c r="BV193" s="927"/>
      <c r="BW193" s="927"/>
      <c r="BX193" s="927"/>
      <c r="BY193" s="927"/>
      <c r="BZ193" s="927"/>
      <c r="CA193" s="927"/>
      <c r="CB193" s="927"/>
      <c r="CC193" s="927"/>
      <c r="CD193" s="927"/>
      <c r="CE193" s="927"/>
      <c r="CF193" s="927"/>
      <c r="CG193" s="927"/>
      <c r="CH193" s="927"/>
      <c r="CI193" s="927"/>
      <c r="CJ193" s="927"/>
      <c r="CK193" s="927"/>
      <c r="CL193" s="927"/>
      <c r="CM193" s="927"/>
      <c r="CN193" s="927"/>
      <c r="CO193" s="927"/>
      <c r="CP193" s="927"/>
      <c r="CQ193" s="927"/>
      <c r="CR193" s="927"/>
      <c r="CS193" s="927"/>
      <c r="CT193" s="927"/>
      <c r="CU193" s="927"/>
      <c r="CV193" s="927"/>
      <c r="CW193" s="927"/>
      <c r="CX193" s="927"/>
      <c r="CY193" s="927"/>
      <c r="CZ193" s="927"/>
      <c r="DA193" s="927"/>
      <c r="DB193" s="927"/>
      <c r="DC193" s="927"/>
      <c r="DD193" s="927"/>
      <c r="DE193" s="927"/>
      <c r="DF193" s="927"/>
      <c r="DG193" s="927"/>
      <c r="DH193" s="927"/>
      <c r="DI193" s="927"/>
      <c r="DJ193" s="927"/>
      <c r="DK193" s="927"/>
      <c r="DL193" s="927"/>
      <c r="DM193" s="927"/>
      <c r="DN193" s="927"/>
      <c r="DO193" s="927"/>
      <c r="DP193" s="927"/>
      <c r="DQ193" s="927"/>
      <c r="DR193" s="927"/>
      <c r="DS193" s="927"/>
      <c r="DT193" s="927"/>
      <c r="DU193" s="927"/>
      <c r="DV193" s="927"/>
      <c r="DW193" s="927"/>
      <c r="DX193" s="927"/>
      <c r="DY193" s="927"/>
      <c r="DZ193" s="927"/>
      <c r="EA193" s="927"/>
      <c r="EB193" s="927"/>
      <c r="EC193" s="927"/>
      <c r="ED193" s="927"/>
      <c r="EE193" s="927"/>
      <c r="EF193" s="927"/>
      <c r="EG193" s="927"/>
      <c r="EH193" s="927"/>
      <c r="EI193" s="927"/>
      <c r="EJ193" s="927"/>
      <c r="EK193" s="927"/>
      <c r="EL193" s="927"/>
      <c r="EM193" s="927"/>
      <c r="EN193" s="927"/>
      <c r="EO193" s="927"/>
      <c r="EP193" s="927"/>
      <c r="EQ193" s="927"/>
      <c r="ER193" s="927"/>
      <c r="ES193" s="927"/>
    </row>
    <row r="194" spans="1:149" s="912" customFormat="1" ht="15" customHeight="1">
      <c r="B194" s="1092"/>
      <c r="P194" s="1070"/>
      <c r="Q194" s="1070"/>
      <c r="R194" s="1070"/>
      <c r="S194" s="1070"/>
      <c r="T194" s="1070"/>
      <c r="U194" s="1070"/>
      <c r="V194" s="1070"/>
      <c r="W194" s="1070"/>
      <c r="X194" s="1070"/>
      <c r="Y194" s="1070"/>
      <c r="Z194" s="1070"/>
      <c r="AA194" s="1070"/>
      <c r="AB194" s="1070"/>
      <c r="AC194" s="1070"/>
      <c r="AD194" s="1070"/>
      <c r="AE194" s="1070"/>
      <c r="AF194" s="1070"/>
      <c r="AG194" s="1070"/>
      <c r="AH194" s="1070"/>
      <c r="AI194" s="1070"/>
      <c r="AJ194" s="1070"/>
      <c r="AK194" s="1070"/>
      <c r="AL194" s="1070"/>
      <c r="AM194" s="1070"/>
      <c r="AN194" s="1070"/>
      <c r="AO194" s="1070"/>
      <c r="AP194" s="1070"/>
      <c r="AQ194" s="1070"/>
      <c r="AR194" s="1070"/>
      <c r="AS194" s="1070"/>
      <c r="AT194" s="1070"/>
      <c r="AU194" s="1070"/>
      <c r="AV194" s="1070"/>
      <c r="AW194" s="1070"/>
      <c r="AX194" s="1070"/>
      <c r="AY194" s="1070"/>
      <c r="AZ194" s="1070"/>
      <c r="BA194" s="1070"/>
      <c r="BB194" s="1070"/>
      <c r="BC194" s="1070"/>
      <c r="BD194" s="1070"/>
      <c r="BE194" s="1070"/>
      <c r="BF194" s="1070"/>
      <c r="BG194" s="1070"/>
      <c r="BH194" s="1070"/>
      <c r="BI194" s="1070"/>
      <c r="BJ194" s="1070"/>
      <c r="BK194" s="1070"/>
      <c r="BL194" s="1070"/>
      <c r="BM194" s="1070"/>
      <c r="BN194" s="1070"/>
      <c r="BO194" s="1070"/>
      <c r="BP194" s="1070"/>
      <c r="BQ194" s="1070"/>
      <c r="BR194" s="1070"/>
      <c r="BS194" s="1070"/>
      <c r="BT194" s="1070"/>
      <c r="BU194" s="1070"/>
      <c r="BV194" s="1070"/>
      <c r="BW194" s="1070"/>
      <c r="BX194" s="1070"/>
      <c r="BY194" s="1070"/>
      <c r="BZ194" s="1070"/>
      <c r="CA194" s="1070"/>
      <c r="CB194" s="1070"/>
      <c r="CC194" s="1070"/>
      <c r="CD194" s="1070"/>
      <c r="CE194" s="1070"/>
      <c r="CF194" s="1070"/>
      <c r="CG194" s="1070"/>
      <c r="CH194" s="1070"/>
      <c r="CI194" s="1070"/>
      <c r="CJ194" s="1070"/>
      <c r="CK194" s="1070"/>
      <c r="CL194" s="1070"/>
      <c r="CM194" s="1070"/>
      <c r="CN194" s="1070"/>
      <c r="CO194" s="1070"/>
      <c r="CP194" s="1070"/>
      <c r="CQ194" s="1070"/>
      <c r="CR194" s="1070"/>
      <c r="CS194" s="1070"/>
      <c r="CT194" s="1070"/>
      <c r="CU194" s="1070"/>
      <c r="CV194" s="1070"/>
      <c r="CW194" s="1070"/>
      <c r="CX194" s="1070"/>
      <c r="CY194" s="1070"/>
      <c r="CZ194" s="1070"/>
      <c r="DA194" s="1070"/>
      <c r="DB194" s="1070"/>
      <c r="DC194" s="1070"/>
      <c r="DD194" s="1070"/>
      <c r="DE194" s="1070"/>
      <c r="DF194" s="1070"/>
      <c r="DG194" s="1070"/>
      <c r="DH194" s="1070"/>
      <c r="DI194" s="1070"/>
      <c r="DJ194" s="1070"/>
      <c r="DK194" s="1070"/>
      <c r="DL194" s="1070"/>
      <c r="DM194" s="1070"/>
      <c r="DN194" s="1070"/>
      <c r="DO194" s="1070"/>
      <c r="DP194" s="1070"/>
      <c r="DQ194" s="1070"/>
      <c r="DR194" s="1070"/>
      <c r="DS194" s="1070"/>
      <c r="DT194" s="1070"/>
      <c r="DU194" s="1070"/>
      <c r="DV194" s="1070"/>
      <c r="DW194" s="1070"/>
      <c r="DX194" s="1070"/>
      <c r="DY194" s="1070"/>
      <c r="DZ194" s="1070"/>
      <c r="EA194" s="1070"/>
      <c r="EB194" s="1070"/>
      <c r="EC194" s="1070"/>
      <c r="ED194" s="1070"/>
      <c r="EE194" s="1070"/>
      <c r="EF194" s="1070"/>
      <c r="EG194" s="1070"/>
      <c r="EH194" s="1070"/>
      <c r="EI194" s="1070"/>
      <c r="EJ194" s="1070"/>
      <c r="EK194" s="1070"/>
      <c r="EL194" s="1070"/>
      <c r="EM194" s="1070"/>
      <c r="EN194" s="1070"/>
      <c r="EO194" s="1070"/>
      <c r="EP194" s="1070"/>
      <c r="EQ194" s="1070"/>
      <c r="ER194" s="1070"/>
      <c r="ES194" s="1070"/>
    </row>
    <row r="195" spans="1:149" s="912" customFormat="1" ht="15" customHeight="1">
      <c r="B195" s="1092"/>
      <c r="P195" s="1070"/>
      <c r="Q195" s="1070"/>
      <c r="R195" s="1070"/>
      <c r="S195" s="1070"/>
      <c r="T195" s="1070"/>
      <c r="U195" s="1070"/>
      <c r="V195" s="1070"/>
      <c r="W195" s="1070"/>
      <c r="X195" s="1070"/>
      <c r="Y195" s="1070"/>
      <c r="Z195" s="1070"/>
      <c r="AA195" s="1070"/>
      <c r="AB195" s="1070"/>
      <c r="AC195" s="1070"/>
      <c r="AD195" s="1070"/>
      <c r="AE195" s="1070"/>
      <c r="AF195" s="1070"/>
      <c r="AG195" s="1070"/>
      <c r="AH195" s="1070"/>
      <c r="AI195" s="1070"/>
      <c r="AJ195" s="1070"/>
      <c r="AK195" s="1070"/>
      <c r="AL195" s="1070"/>
      <c r="AM195" s="1070"/>
      <c r="AN195" s="1070"/>
      <c r="AO195" s="1070"/>
      <c r="AP195" s="1070"/>
      <c r="AQ195" s="1070"/>
      <c r="AR195" s="1070"/>
      <c r="AS195" s="1070"/>
      <c r="AT195" s="1070"/>
      <c r="AU195" s="1070"/>
      <c r="AV195" s="1070"/>
      <c r="AW195" s="1070"/>
      <c r="AX195" s="1070"/>
      <c r="AY195" s="1070"/>
      <c r="AZ195" s="1070"/>
      <c r="BA195" s="1070"/>
      <c r="BB195" s="1070"/>
      <c r="BC195" s="1070"/>
      <c r="BD195" s="1070"/>
      <c r="BE195" s="1070"/>
      <c r="BF195" s="1070"/>
      <c r="BG195" s="1070"/>
      <c r="BH195" s="1070"/>
      <c r="BI195" s="1070"/>
      <c r="BJ195" s="1070"/>
      <c r="BK195" s="1070"/>
      <c r="BL195" s="1070"/>
      <c r="BM195" s="1070"/>
      <c r="BN195" s="1070"/>
      <c r="BO195" s="1070"/>
      <c r="BP195" s="1070"/>
      <c r="BQ195" s="1070"/>
      <c r="BR195" s="1070"/>
      <c r="BS195" s="1070"/>
      <c r="BT195" s="1070"/>
      <c r="BU195" s="1070"/>
      <c r="BV195" s="1070"/>
      <c r="BW195" s="1070"/>
      <c r="BX195" s="1070"/>
      <c r="BY195" s="1070"/>
      <c r="BZ195" s="1070"/>
      <c r="CA195" s="1070"/>
      <c r="CB195" s="1070"/>
      <c r="CC195" s="1070"/>
      <c r="CD195" s="1070"/>
      <c r="CE195" s="1070"/>
      <c r="CF195" s="1070"/>
      <c r="CG195" s="1070"/>
      <c r="CH195" s="1070"/>
      <c r="CI195" s="1070"/>
      <c r="CJ195" s="1070"/>
      <c r="CK195" s="1070"/>
      <c r="CL195" s="1070"/>
      <c r="CM195" s="1070"/>
      <c r="CN195" s="1070"/>
      <c r="CO195" s="1070"/>
      <c r="CP195" s="1070"/>
      <c r="CQ195" s="1070"/>
      <c r="CR195" s="1070"/>
      <c r="CS195" s="1070"/>
      <c r="CT195" s="1070"/>
      <c r="CU195" s="1070"/>
      <c r="CV195" s="1070"/>
      <c r="CW195" s="1070"/>
      <c r="CX195" s="1070"/>
      <c r="CY195" s="1070"/>
      <c r="CZ195" s="1070"/>
      <c r="DA195" s="1070"/>
      <c r="DB195" s="1070"/>
      <c r="DC195" s="1070"/>
      <c r="DD195" s="1070"/>
      <c r="DE195" s="1070"/>
      <c r="DF195" s="1070"/>
      <c r="DG195" s="1070"/>
      <c r="DH195" s="1070"/>
      <c r="DI195" s="1070"/>
      <c r="DJ195" s="1070"/>
      <c r="DK195" s="1070"/>
      <c r="DL195" s="1070"/>
      <c r="DM195" s="1070"/>
      <c r="DN195" s="1070"/>
      <c r="DO195" s="1070"/>
      <c r="DP195" s="1070"/>
      <c r="DQ195" s="1070"/>
      <c r="DR195" s="1070"/>
      <c r="DS195" s="1070"/>
      <c r="DT195" s="1070"/>
      <c r="DU195" s="1070"/>
      <c r="DV195" s="1070"/>
      <c r="DW195" s="1070"/>
      <c r="DX195" s="1070"/>
      <c r="DY195" s="1070"/>
      <c r="DZ195" s="1070"/>
      <c r="EA195" s="1070"/>
      <c r="EB195" s="1070"/>
      <c r="EC195" s="1070"/>
      <c r="ED195" s="1070"/>
      <c r="EE195" s="1070"/>
      <c r="EF195" s="1070"/>
      <c r="EG195" s="1070"/>
      <c r="EH195" s="1070"/>
      <c r="EI195" s="1070"/>
      <c r="EJ195" s="1070"/>
      <c r="EK195" s="1070"/>
      <c r="EL195" s="1070"/>
      <c r="EM195" s="1070"/>
      <c r="EN195" s="1070"/>
      <c r="EO195" s="1070"/>
      <c r="EP195" s="1070"/>
      <c r="EQ195" s="1070"/>
      <c r="ER195" s="1070"/>
      <c r="ES195" s="1070"/>
    </row>
    <row r="196" spans="1:149" s="912" customFormat="1" ht="15" customHeight="1">
      <c r="A196" s="927"/>
      <c r="B196" s="1093"/>
      <c r="C196" s="927"/>
      <c r="D196" s="927"/>
      <c r="E196" s="927"/>
      <c r="F196" s="927"/>
      <c r="G196" s="927"/>
      <c r="H196" s="927"/>
      <c r="I196" s="927"/>
      <c r="P196" s="1070"/>
      <c r="Q196" s="1070"/>
      <c r="R196" s="1070"/>
      <c r="S196" s="1070"/>
      <c r="T196" s="1070"/>
      <c r="U196" s="1070"/>
      <c r="V196" s="1070"/>
      <c r="W196" s="1070"/>
      <c r="X196" s="1070"/>
      <c r="Y196" s="1070"/>
      <c r="Z196" s="1070"/>
      <c r="AA196" s="1070"/>
      <c r="AB196" s="1070"/>
      <c r="AC196" s="1070"/>
      <c r="AD196" s="1070"/>
      <c r="AE196" s="1070"/>
      <c r="AF196" s="1070"/>
      <c r="AG196" s="1070"/>
      <c r="AH196" s="1070"/>
      <c r="AI196" s="1070"/>
      <c r="AJ196" s="1070"/>
      <c r="AK196" s="1070"/>
      <c r="AL196" s="1070"/>
      <c r="AM196" s="1070"/>
      <c r="AN196" s="1070"/>
      <c r="AO196" s="1070"/>
      <c r="AP196" s="1070"/>
      <c r="AQ196" s="1070"/>
      <c r="AR196" s="1070"/>
      <c r="AS196" s="1070"/>
      <c r="AT196" s="1070"/>
      <c r="AU196" s="1070"/>
      <c r="AV196" s="1070"/>
      <c r="AW196" s="1070"/>
      <c r="AX196" s="1070"/>
      <c r="AY196" s="1070"/>
      <c r="AZ196" s="1070"/>
      <c r="BA196" s="1070"/>
      <c r="BB196" s="1070"/>
      <c r="BC196" s="1070"/>
      <c r="BD196" s="1070"/>
      <c r="BE196" s="1070"/>
      <c r="BF196" s="1070"/>
      <c r="BG196" s="1070"/>
      <c r="BH196" s="1070"/>
      <c r="BI196" s="1070"/>
      <c r="BJ196" s="1070"/>
      <c r="BK196" s="1070"/>
      <c r="BL196" s="1070"/>
      <c r="BM196" s="1070"/>
      <c r="BN196" s="1070"/>
      <c r="BO196" s="1070"/>
      <c r="BP196" s="1070"/>
      <c r="BQ196" s="1070"/>
      <c r="BR196" s="1070"/>
      <c r="BS196" s="1070"/>
      <c r="BT196" s="1070"/>
      <c r="BU196" s="1070"/>
      <c r="BV196" s="1070"/>
      <c r="BW196" s="1070"/>
      <c r="BX196" s="1070"/>
      <c r="BY196" s="1070"/>
      <c r="BZ196" s="1070"/>
      <c r="CA196" s="1070"/>
      <c r="CB196" s="1070"/>
      <c r="CC196" s="1070"/>
      <c r="CD196" s="1070"/>
      <c r="CE196" s="1070"/>
      <c r="CF196" s="1070"/>
      <c r="CG196" s="1070"/>
      <c r="CH196" s="1070"/>
      <c r="CI196" s="1070"/>
      <c r="CJ196" s="1070"/>
      <c r="CK196" s="1070"/>
      <c r="CL196" s="1070"/>
      <c r="CM196" s="1070"/>
      <c r="CN196" s="1070"/>
      <c r="CO196" s="1070"/>
      <c r="CP196" s="1070"/>
      <c r="CQ196" s="1070"/>
      <c r="CR196" s="1070"/>
      <c r="CS196" s="1070"/>
      <c r="CT196" s="1070"/>
      <c r="CU196" s="1070"/>
      <c r="CV196" s="1070"/>
      <c r="CW196" s="1070"/>
      <c r="CX196" s="1070"/>
      <c r="CY196" s="1070"/>
      <c r="CZ196" s="1070"/>
      <c r="DA196" s="1070"/>
      <c r="DB196" s="1070"/>
      <c r="DC196" s="1070"/>
      <c r="DD196" s="1070"/>
      <c r="DE196" s="1070"/>
      <c r="DF196" s="1070"/>
      <c r="DG196" s="1070"/>
      <c r="DH196" s="1070"/>
      <c r="DI196" s="1070"/>
      <c r="DJ196" s="1070"/>
      <c r="DK196" s="1070"/>
      <c r="DL196" s="1070"/>
      <c r="DM196" s="1070"/>
      <c r="DN196" s="1070"/>
      <c r="DO196" s="1070"/>
      <c r="DP196" s="1070"/>
      <c r="DQ196" s="1070"/>
      <c r="DR196" s="1070"/>
      <c r="DS196" s="1070"/>
      <c r="DT196" s="1070"/>
      <c r="DU196" s="1070"/>
      <c r="DV196" s="1070"/>
      <c r="DW196" s="1070"/>
      <c r="DX196" s="1070"/>
      <c r="DY196" s="1070"/>
      <c r="DZ196" s="1070"/>
      <c r="EA196" s="1070"/>
      <c r="EB196" s="1070"/>
      <c r="EC196" s="1070"/>
      <c r="ED196" s="1070"/>
      <c r="EE196" s="1070"/>
      <c r="EF196" s="1070"/>
      <c r="EG196" s="1070"/>
      <c r="EH196" s="1070"/>
      <c r="EI196" s="1070"/>
      <c r="EJ196" s="1070"/>
      <c r="EK196" s="1070"/>
      <c r="EL196" s="1070"/>
      <c r="EM196" s="1070"/>
      <c r="EN196" s="1070"/>
      <c r="EO196" s="1070"/>
      <c r="EP196" s="1070"/>
      <c r="EQ196" s="1070"/>
      <c r="ER196" s="1070"/>
      <c r="ES196" s="1070"/>
    </row>
    <row r="197" spans="1:149" s="912" customFormat="1" ht="15" customHeight="1">
      <c r="B197" s="1092"/>
      <c r="P197" s="1070"/>
      <c r="Q197" s="1070"/>
      <c r="R197" s="1070"/>
      <c r="S197" s="1070"/>
      <c r="T197" s="1070"/>
      <c r="U197" s="1070"/>
      <c r="V197" s="1070"/>
      <c r="W197" s="1070"/>
      <c r="X197" s="1070"/>
      <c r="Y197" s="1070"/>
      <c r="Z197" s="1070"/>
      <c r="AA197" s="1070"/>
      <c r="AB197" s="1070"/>
      <c r="AC197" s="1070"/>
      <c r="AD197" s="1070"/>
      <c r="AE197" s="1070"/>
      <c r="AF197" s="1070"/>
      <c r="AG197" s="1070"/>
      <c r="AH197" s="1070"/>
      <c r="AI197" s="1070"/>
      <c r="AJ197" s="1070"/>
      <c r="AK197" s="1070"/>
      <c r="AL197" s="1070"/>
      <c r="AM197" s="1070"/>
      <c r="AN197" s="1070"/>
      <c r="AO197" s="1070"/>
      <c r="AP197" s="1070"/>
      <c r="AQ197" s="1070"/>
      <c r="AR197" s="1070"/>
      <c r="AS197" s="1070"/>
      <c r="AT197" s="1070"/>
      <c r="AU197" s="1070"/>
      <c r="AV197" s="1070"/>
      <c r="AW197" s="1070"/>
      <c r="AX197" s="1070"/>
      <c r="AY197" s="1070"/>
      <c r="AZ197" s="1070"/>
      <c r="BA197" s="1070"/>
      <c r="BB197" s="1070"/>
      <c r="BC197" s="1070"/>
      <c r="BD197" s="1070"/>
      <c r="BE197" s="1070"/>
      <c r="BF197" s="1070"/>
      <c r="BG197" s="1070"/>
      <c r="BH197" s="1070"/>
      <c r="BI197" s="1070"/>
      <c r="BJ197" s="1070"/>
      <c r="BK197" s="1070"/>
      <c r="BL197" s="1070"/>
      <c r="BM197" s="1070"/>
      <c r="BN197" s="1070"/>
      <c r="BO197" s="1070"/>
      <c r="BP197" s="1070"/>
      <c r="BQ197" s="1070"/>
      <c r="BR197" s="1070"/>
      <c r="BS197" s="1070"/>
      <c r="BT197" s="1070"/>
      <c r="BU197" s="1070"/>
      <c r="BV197" s="1070"/>
      <c r="BW197" s="1070"/>
      <c r="BX197" s="1070"/>
      <c r="BY197" s="1070"/>
      <c r="BZ197" s="1070"/>
      <c r="CA197" s="1070"/>
      <c r="CB197" s="1070"/>
      <c r="CC197" s="1070"/>
      <c r="CD197" s="1070"/>
      <c r="CE197" s="1070"/>
      <c r="CF197" s="1070"/>
      <c r="CG197" s="1070"/>
      <c r="CH197" s="1070"/>
      <c r="CI197" s="1070"/>
      <c r="CJ197" s="1070"/>
      <c r="CK197" s="1070"/>
      <c r="CL197" s="1070"/>
      <c r="CM197" s="1070"/>
      <c r="CN197" s="1070"/>
      <c r="CO197" s="1070"/>
      <c r="CP197" s="1070"/>
      <c r="CQ197" s="1070"/>
      <c r="CR197" s="1070"/>
      <c r="CS197" s="1070"/>
      <c r="CT197" s="1070"/>
      <c r="CU197" s="1070"/>
      <c r="CV197" s="1070"/>
      <c r="CW197" s="1070"/>
      <c r="CX197" s="1070"/>
      <c r="CY197" s="1070"/>
      <c r="CZ197" s="1070"/>
      <c r="DA197" s="1070"/>
      <c r="DB197" s="1070"/>
      <c r="DC197" s="1070"/>
      <c r="DD197" s="1070"/>
      <c r="DE197" s="1070"/>
      <c r="DF197" s="1070"/>
      <c r="DG197" s="1070"/>
      <c r="DH197" s="1070"/>
      <c r="DI197" s="1070"/>
      <c r="DJ197" s="1070"/>
      <c r="DK197" s="1070"/>
      <c r="DL197" s="1070"/>
      <c r="DM197" s="1070"/>
      <c r="DN197" s="1070"/>
      <c r="DO197" s="1070"/>
      <c r="DP197" s="1070"/>
      <c r="DQ197" s="1070"/>
      <c r="DR197" s="1070"/>
      <c r="DS197" s="1070"/>
      <c r="DT197" s="1070"/>
      <c r="DU197" s="1070"/>
      <c r="DV197" s="1070"/>
      <c r="DW197" s="1070"/>
      <c r="DX197" s="1070"/>
      <c r="DY197" s="1070"/>
      <c r="DZ197" s="1070"/>
      <c r="EA197" s="1070"/>
      <c r="EB197" s="1070"/>
      <c r="EC197" s="1070"/>
      <c r="ED197" s="1070"/>
      <c r="EE197" s="1070"/>
      <c r="EF197" s="1070"/>
      <c r="EG197" s="1070"/>
      <c r="EH197" s="1070"/>
      <c r="EI197" s="1070"/>
      <c r="EJ197" s="1070"/>
      <c r="EK197" s="1070"/>
      <c r="EL197" s="1070"/>
      <c r="EM197" s="1070"/>
      <c r="EN197" s="1070"/>
      <c r="EO197" s="1070"/>
      <c r="EP197" s="1070"/>
      <c r="EQ197" s="1070"/>
      <c r="ER197" s="1070"/>
      <c r="ES197" s="1070"/>
    </row>
    <row r="198" spans="1:149" s="912" customFormat="1" ht="15" customHeight="1">
      <c r="B198" s="1092"/>
    </row>
    <row r="199" spans="1:149" s="912" customFormat="1" ht="15" customHeight="1">
      <c r="B199" s="1092"/>
      <c r="L199" s="927"/>
      <c r="M199" s="927"/>
      <c r="N199" s="927"/>
      <c r="O199" s="927"/>
    </row>
    <row r="200" spans="1:149" s="1078" customFormat="1" ht="15" customHeight="1">
      <c r="A200" s="912"/>
      <c r="B200" s="1092"/>
      <c r="C200" s="912"/>
      <c r="D200" s="912"/>
      <c r="E200" s="912"/>
      <c r="F200" s="912"/>
      <c r="G200" s="912"/>
      <c r="H200" s="912"/>
      <c r="I200" s="912"/>
      <c r="J200" s="1070"/>
      <c r="K200" s="1070"/>
      <c r="L200" s="1070"/>
      <c r="M200" s="1070"/>
      <c r="N200" s="1070"/>
      <c r="O200" s="1070"/>
      <c r="P200" s="912"/>
      <c r="Q200" s="912"/>
      <c r="R200" s="912"/>
      <c r="S200" s="912"/>
      <c r="T200" s="912"/>
      <c r="U200" s="912"/>
      <c r="V200" s="912"/>
      <c r="W200" s="912"/>
      <c r="X200" s="912"/>
      <c r="Y200" s="912"/>
      <c r="Z200" s="912"/>
      <c r="AA200" s="912"/>
      <c r="AB200" s="912"/>
      <c r="AC200" s="912"/>
      <c r="AD200" s="912"/>
      <c r="AE200" s="912"/>
      <c r="AF200" s="912"/>
      <c r="AG200" s="912"/>
      <c r="AH200" s="912"/>
      <c r="AI200" s="912"/>
      <c r="AJ200" s="912"/>
      <c r="AK200" s="912"/>
      <c r="AL200" s="912"/>
      <c r="AM200" s="912"/>
      <c r="AN200" s="912"/>
      <c r="AO200" s="912"/>
      <c r="AP200" s="912"/>
      <c r="AQ200" s="912"/>
      <c r="AR200" s="912"/>
      <c r="AS200" s="912"/>
      <c r="AT200" s="912"/>
      <c r="AU200" s="912"/>
      <c r="AV200" s="912"/>
      <c r="AW200" s="912"/>
      <c r="AX200" s="912"/>
      <c r="AY200" s="912"/>
      <c r="AZ200" s="912"/>
      <c r="BA200" s="912"/>
      <c r="BB200" s="912"/>
      <c r="BC200" s="912"/>
      <c r="BD200" s="912"/>
      <c r="BE200" s="912"/>
      <c r="BF200" s="912"/>
      <c r="BG200" s="912"/>
      <c r="BH200" s="912"/>
      <c r="BI200" s="912"/>
      <c r="BJ200" s="912"/>
      <c r="BK200" s="912"/>
      <c r="BL200" s="912"/>
      <c r="BM200" s="912"/>
      <c r="BN200" s="912"/>
      <c r="BO200" s="912"/>
      <c r="BP200" s="912"/>
      <c r="BQ200" s="912"/>
      <c r="BR200" s="912"/>
      <c r="BS200" s="912"/>
      <c r="BT200" s="912"/>
      <c r="BU200" s="912"/>
      <c r="BV200" s="912"/>
      <c r="BW200" s="912"/>
      <c r="BX200" s="912"/>
      <c r="BY200" s="912"/>
      <c r="BZ200" s="912"/>
      <c r="CA200" s="912"/>
      <c r="CB200" s="912"/>
      <c r="CC200" s="912"/>
      <c r="CD200" s="912"/>
      <c r="CE200" s="912"/>
      <c r="CF200" s="912"/>
      <c r="CG200" s="912"/>
      <c r="CH200" s="912"/>
      <c r="CI200" s="912"/>
      <c r="CJ200" s="912"/>
      <c r="CK200" s="912"/>
      <c r="CL200" s="912"/>
      <c r="CM200" s="912"/>
      <c r="CN200" s="912"/>
      <c r="CO200" s="912"/>
      <c r="CP200" s="912"/>
      <c r="CQ200" s="912"/>
      <c r="CR200" s="912"/>
      <c r="CS200" s="912"/>
      <c r="CT200" s="912"/>
      <c r="CU200" s="912"/>
      <c r="CV200" s="912"/>
      <c r="CW200" s="912"/>
      <c r="CX200" s="912"/>
      <c r="CY200" s="912"/>
      <c r="CZ200" s="912"/>
      <c r="DA200" s="912"/>
      <c r="DB200" s="912"/>
      <c r="DC200" s="912"/>
      <c r="DD200" s="912"/>
      <c r="DE200" s="912"/>
      <c r="DF200" s="912"/>
      <c r="DG200" s="912"/>
      <c r="DH200" s="912"/>
      <c r="DI200" s="912"/>
      <c r="DJ200" s="912"/>
      <c r="DK200" s="912"/>
      <c r="DL200" s="912"/>
      <c r="DM200" s="912"/>
      <c r="DN200" s="912"/>
      <c r="DO200" s="912"/>
      <c r="DP200" s="912"/>
      <c r="DQ200" s="912"/>
      <c r="DR200" s="912"/>
      <c r="DS200" s="912"/>
      <c r="DT200" s="912"/>
      <c r="DU200" s="912"/>
      <c r="DV200" s="912"/>
      <c r="DW200" s="912"/>
      <c r="DX200" s="912"/>
      <c r="DY200" s="912"/>
      <c r="DZ200" s="912"/>
      <c r="EA200" s="912"/>
      <c r="EB200" s="912"/>
      <c r="EC200" s="912"/>
      <c r="ED200" s="912"/>
      <c r="EE200" s="912"/>
      <c r="EF200" s="912"/>
      <c r="EG200" s="912"/>
      <c r="EH200" s="912"/>
      <c r="EI200" s="912"/>
      <c r="EJ200" s="912"/>
      <c r="EK200" s="912"/>
      <c r="EL200" s="912"/>
      <c r="EM200" s="912"/>
      <c r="EN200" s="912"/>
      <c r="EO200" s="912"/>
      <c r="EP200" s="912"/>
      <c r="EQ200" s="912"/>
      <c r="ER200" s="912"/>
      <c r="ES200" s="912"/>
    </row>
    <row r="201" spans="1:149" s="1078" customFormat="1" ht="15" customHeight="1">
      <c r="A201" s="927"/>
      <c r="B201" s="1093"/>
      <c r="C201" s="927"/>
      <c r="D201" s="927"/>
      <c r="E201" s="927"/>
      <c r="F201" s="927"/>
      <c r="G201" s="927"/>
      <c r="H201" s="927"/>
      <c r="I201" s="927"/>
      <c r="J201" s="1070"/>
      <c r="K201" s="1070"/>
      <c r="L201" s="1070"/>
      <c r="M201" s="1070"/>
      <c r="N201" s="1070"/>
      <c r="O201" s="1070"/>
      <c r="P201" s="927"/>
      <c r="Q201" s="927"/>
      <c r="R201" s="927"/>
      <c r="S201" s="927"/>
      <c r="T201" s="927"/>
      <c r="U201" s="927"/>
      <c r="V201" s="927"/>
      <c r="W201" s="927"/>
      <c r="X201" s="927"/>
      <c r="Y201" s="927"/>
      <c r="Z201" s="927"/>
      <c r="AA201" s="927"/>
      <c r="AB201" s="927"/>
      <c r="AC201" s="927"/>
      <c r="AD201" s="927"/>
      <c r="AE201" s="927"/>
      <c r="AF201" s="927"/>
      <c r="AG201" s="927"/>
      <c r="AH201" s="927"/>
      <c r="AI201" s="927"/>
      <c r="AJ201" s="927"/>
      <c r="AK201" s="927"/>
      <c r="AL201" s="927"/>
      <c r="AM201" s="927"/>
      <c r="AN201" s="927"/>
      <c r="AO201" s="927"/>
      <c r="AP201" s="927"/>
      <c r="AQ201" s="927"/>
      <c r="AR201" s="927"/>
      <c r="AS201" s="927"/>
      <c r="AT201" s="927"/>
      <c r="AU201" s="927"/>
      <c r="AV201" s="927"/>
      <c r="AW201" s="927"/>
      <c r="AX201" s="927"/>
      <c r="AY201" s="927"/>
      <c r="AZ201" s="927"/>
      <c r="BA201" s="927"/>
      <c r="BB201" s="927"/>
      <c r="BC201" s="927"/>
      <c r="BD201" s="927"/>
      <c r="BE201" s="927"/>
      <c r="BF201" s="927"/>
      <c r="BG201" s="927"/>
      <c r="BH201" s="927"/>
      <c r="BI201" s="927"/>
      <c r="BJ201" s="927"/>
      <c r="BK201" s="927"/>
      <c r="BL201" s="927"/>
      <c r="BM201" s="927"/>
      <c r="BN201" s="927"/>
      <c r="BO201" s="927"/>
      <c r="BP201" s="927"/>
      <c r="BQ201" s="927"/>
      <c r="BR201" s="927"/>
      <c r="BS201" s="927"/>
      <c r="BT201" s="927"/>
      <c r="BU201" s="927"/>
      <c r="BV201" s="927"/>
      <c r="BW201" s="927"/>
      <c r="BX201" s="927"/>
      <c r="BY201" s="927"/>
      <c r="BZ201" s="927"/>
      <c r="CA201" s="927"/>
      <c r="CB201" s="927"/>
      <c r="CC201" s="927"/>
      <c r="CD201" s="927"/>
      <c r="CE201" s="927"/>
      <c r="CF201" s="927"/>
      <c r="CG201" s="927"/>
      <c r="CH201" s="927"/>
      <c r="CI201" s="927"/>
      <c r="CJ201" s="927"/>
      <c r="CK201" s="927"/>
      <c r="CL201" s="927"/>
      <c r="CM201" s="927"/>
      <c r="CN201" s="927"/>
      <c r="CO201" s="927"/>
      <c r="CP201" s="927"/>
      <c r="CQ201" s="927"/>
      <c r="CR201" s="927"/>
      <c r="CS201" s="927"/>
      <c r="CT201" s="927"/>
      <c r="CU201" s="927"/>
      <c r="CV201" s="927"/>
      <c r="CW201" s="927"/>
      <c r="CX201" s="927"/>
      <c r="CY201" s="927"/>
      <c r="CZ201" s="927"/>
      <c r="DA201" s="927"/>
      <c r="DB201" s="927"/>
      <c r="DC201" s="927"/>
      <c r="DD201" s="927"/>
      <c r="DE201" s="927"/>
      <c r="DF201" s="927"/>
      <c r="DG201" s="927"/>
      <c r="DH201" s="927"/>
      <c r="DI201" s="927"/>
      <c r="DJ201" s="927"/>
      <c r="DK201" s="927"/>
      <c r="DL201" s="927"/>
      <c r="DM201" s="927"/>
      <c r="DN201" s="927"/>
      <c r="DO201" s="927"/>
      <c r="DP201" s="927"/>
      <c r="DQ201" s="927"/>
      <c r="DR201" s="927"/>
      <c r="DS201" s="927"/>
      <c r="DT201" s="927"/>
      <c r="DU201" s="927"/>
      <c r="DV201" s="927"/>
      <c r="DW201" s="927"/>
      <c r="DX201" s="927"/>
      <c r="DY201" s="927"/>
      <c r="DZ201" s="927"/>
      <c r="EA201" s="927"/>
      <c r="EB201" s="927"/>
      <c r="EC201" s="927"/>
      <c r="ED201" s="927"/>
      <c r="EE201" s="927"/>
      <c r="EF201" s="927"/>
      <c r="EG201" s="927"/>
      <c r="EH201" s="927"/>
      <c r="EI201" s="927"/>
      <c r="EJ201" s="927"/>
      <c r="EK201" s="927"/>
      <c r="EL201" s="927"/>
      <c r="EM201" s="927"/>
      <c r="EN201" s="927"/>
      <c r="EO201" s="927"/>
      <c r="EP201" s="927"/>
      <c r="EQ201" s="927"/>
      <c r="ER201" s="927"/>
      <c r="ES201" s="927"/>
    </row>
    <row r="202" spans="1:149" s="1078" customFormat="1" ht="15" customHeight="1">
      <c r="A202" s="912"/>
      <c r="B202" s="1092"/>
      <c r="C202" s="912"/>
      <c r="D202" s="912"/>
      <c r="E202" s="912"/>
      <c r="F202" s="912"/>
      <c r="G202" s="912"/>
      <c r="H202" s="912"/>
      <c r="I202" s="912"/>
      <c r="J202" s="1070"/>
      <c r="K202" s="1070"/>
      <c r="L202" s="1070"/>
      <c r="M202" s="1070"/>
      <c r="N202" s="1070"/>
      <c r="O202" s="1070"/>
      <c r="P202" s="1070"/>
      <c r="Q202" s="1070"/>
      <c r="R202" s="1070"/>
      <c r="S202" s="1070"/>
      <c r="T202" s="1070"/>
      <c r="U202" s="1070"/>
      <c r="V202" s="1070"/>
      <c r="W202" s="1070"/>
      <c r="X202" s="1070"/>
      <c r="Y202" s="1070"/>
      <c r="Z202" s="1070"/>
      <c r="AA202" s="1070"/>
      <c r="AB202" s="1070"/>
      <c r="AC202" s="1070"/>
      <c r="AD202" s="1070"/>
      <c r="AE202" s="1070"/>
      <c r="AF202" s="1070"/>
      <c r="AG202" s="1070"/>
      <c r="AH202" s="1070"/>
      <c r="AI202" s="1070"/>
      <c r="AJ202" s="1070"/>
      <c r="AK202" s="1070"/>
      <c r="AL202" s="1070"/>
      <c r="AM202" s="1070"/>
      <c r="AN202" s="1070"/>
      <c r="AO202" s="1070"/>
      <c r="AP202" s="1070"/>
      <c r="AQ202" s="1070"/>
      <c r="AR202" s="1070"/>
      <c r="AS202" s="1070"/>
      <c r="AT202" s="1070"/>
      <c r="AU202" s="1070"/>
      <c r="AV202" s="1070"/>
      <c r="AW202" s="1070"/>
      <c r="AX202" s="1070"/>
      <c r="AY202" s="1070"/>
      <c r="AZ202" s="1070"/>
      <c r="BA202" s="1070"/>
      <c r="BB202" s="1070"/>
      <c r="BC202" s="1070"/>
      <c r="BD202" s="1070"/>
      <c r="BE202" s="1070"/>
      <c r="BF202" s="1070"/>
      <c r="BG202" s="1070"/>
      <c r="BH202" s="1070"/>
      <c r="BI202" s="1070"/>
      <c r="BJ202" s="1070"/>
      <c r="BK202" s="1070"/>
      <c r="BL202" s="1070"/>
      <c r="BM202" s="1070"/>
      <c r="BN202" s="1070"/>
      <c r="BO202" s="1070"/>
      <c r="BP202" s="1070"/>
      <c r="BQ202" s="1070"/>
      <c r="BR202" s="1070"/>
      <c r="BS202" s="1070"/>
      <c r="BT202" s="1070"/>
      <c r="BU202" s="1070"/>
      <c r="BV202" s="1070"/>
      <c r="BW202" s="1070"/>
      <c r="BX202" s="1070"/>
      <c r="BY202" s="1070"/>
      <c r="BZ202" s="1070"/>
      <c r="CA202" s="1070"/>
      <c r="CB202" s="1070"/>
      <c r="CC202" s="1070"/>
      <c r="CD202" s="1070"/>
      <c r="CE202" s="1070"/>
      <c r="CF202" s="1070"/>
      <c r="CG202" s="1070"/>
      <c r="CH202" s="1070"/>
      <c r="CI202" s="1070"/>
      <c r="CJ202" s="1070"/>
      <c r="CK202" s="1070"/>
      <c r="CL202" s="1070"/>
      <c r="CM202" s="1070"/>
      <c r="CN202" s="1070"/>
      <c r="CO202" s="1070"/>
      <c r="CP202" s="1070"/>
      <c r="CQ202" s="1070"/>
      <c r="CR202" s="1070"/>
      <c r="CS202" s="1070"/>
      <c r="CT202" s="1070"/>
      <c r="CU202" s="1070"/>
      <c r="CV202" s="1070"/>
      <c r="CW202" s="1070"/>
      <c r="CX202" s="1070"/>
      <c r="CY202" s="1070"/>
      <c r="CZ202" s="1070"/>
      <c r="DA202" s="1070"/>
      <c r="DB202" s="1070"/>
      <c r="DC202" s="1070"/>
      <c r="DD202" s="1070"/>
      <c r="DE202" s="1070"/>
      <c r="DF202" s="1070"/>
      <c r="DG202" s="1070"/>
      <c r="DH202" s="1070"/>
      <c r="DI202" s="1070"/>
      <c r="DJ202" s="1070"/>
      <c r="DK202" s="1070"/>
      <c r="DL202" s="1070"/>
      <c r="DM202" s="1070"/>
      <c r="DN202" s="1070"/>
      <c r="DO202" s="1070"/>
      <c r="DP202" s="1070"/>
      <c r="DQ202" s="1070"/>
      <c r="DR202" s="1070"/>
      <c r="DS202" s="1070"/>
      <c r="DT202" s="1070"/>
      <c r="DU202" s="1070"/>
      <c r="DV202" s="1070"/>
      <c r="DW202" s="1070"/>
      <c r="DX202" s="1070"/>
      <c r="DY202" s="1070"/>
      <c r="DZ202" s="1070"/>
      <c r="EA202" s="1070"/>
      <c r="EB202" s="1070"/>
      <c r="EC202" s="1070"/>
      <c r="ED202" s="1070"/>
      <c r="EE202" s="1070"/>
      <c r="EF202" s="1070"/>
      <c r="EG202" s="1070"/>
      <c r="EH202" s="1070"/>
      <c r="EI202" s="1070"/>
      <c r="EJ202" s="1070"/>
      <c r="EK202" s="1070"/>
      <c r="EL202" s="1070"/>
      <c r="EM202" s="1070"/>
      <c r="EN202" s="1070"/>
      <c r="EO202" s="1070"/>
      <c r="EP202" s="1070"/>
      <c r="EQ202" s="1070"/>
      <c r="ER202" s="1070"/>
      <c r="ES202" s="1070"/>
    </row>
    <row r="203" spans="1:149" s="1078" customFormat="1" ht="15" customHeight="1">
      <c r="A203" s="912"/>
      <c r="B203" s="1092"/>
      <c r="C203" s="912"/>
      <c r="D203" s="912"/>
      <c r="E203" s="912"/>
      <c r="F203" s="912"/>
      <c r="G203" s="912"/>
      <c r="H203" s="912"/>
      <c r="I203" s="912"/>
      <c r="J203" s="1070"/>
      <c r="K203" s="1070"/>
      <c r="L203" s="1070"/>
      <c r="M203" s="1070"/>
      <c r="N203" s="1070"/>
      <c r="O203" s="1070"/>
      <c r="P203" s="1070"/>
      <c r="Q203" s="1070"/>
      <c r="R203" s="1070"/>
      <c r="S203" s="1070"/>
      <c r="T203" s="1070"/>
      <c r="U203" s="1070"/>
      <c r="V203" s="1070"/>
      <c r="W203" s="1070"/>
      <c r="X203" s="1070"/>
      <c r="Y203" s="1070"/>
      <c r="Z203" s="1070"/>
      <c r="AA203" s="1070"/>
      <c r="AB203" s="1070"/>
      <c r="AC203" s="1070"/>
      <c r="AD203" s="1070"/>
      <c r="AE203" s="1070"/>
      <c r="AF203" s="1070"/>
      <c r="AG203" s="1070"/>
      <c r="AH203" s="1070"/>
      <c r="AI203" s="1070"/>
      <c r="AJ203" s="1070"/>
      <c r="AK203" s="1070"/>
      <c r="AL203" s="1070"/>
      <c r="AM203" s="1070"/>
      <c r="AN203" s="1070"/>
      <c r="AO203" s="1070"/>
      <c r="AP203" s="1070"/>
      <c r="AQ203" s="1070"/>
      <c r="AR203" s="1070"/>
      <c r="AS203" s="1070"/>
      <c r="AT203" s="1070"/>
      <c r="AU203" s="1070"/>
      <c r="AV203" s="1070"/>
      <c r="AW203" s="1070"/>
      <c r="AX203" s="1070"/>
      <c r="AY203" s="1070"/>
      <c r="AZ203" s="1070"/>
      <c r="BA203" s="1070"/>
      <c r="BB203" s="1070"/>
      <c r="BC203" s="1070"/>
      <c r="BD203" s="1070"/>
      <c r="BE203" s="1070"/>
      <c r="BF203" s="1070"/>
      <c r="BG203" s="1070"/>
      <c r="BH203" s="1070"/>
      <c r="BI203" s="1070"/>
      <c r="BJ203" s="1070"/>
      <c r="BK203" s="1070"/>
      <c r="BL203" s="1070"/>
      <c r="BM203" s="1070"/>
      <c r="BN203" s="1070"/>
      <c r="BO203" s="1070"/>
      <c r="BP203" s="1070"/>
      <c r="BQ203" s="1070"/>
      <c r="BR203" s="1070"/>
      <c r="BS203" s="1070"/>
      <c r="BT203" s="1070"/>
      <c r="BU203" s="1070"/>
      <c r="BV203" s="1070"/>
      <c r="BW203" s="1070"/>
      <c r="BX203" s="1070"/>
      <c r="BY203" s="1070"/>
      <c r="BZ203" s="1070"/>
      <c r="CA203" s="1070"/>
      <c r="CB203" s="1070"/>
      <c r="CC203" s="1070"/>
      <c r="CD203" s="1070"/>
      <c r="CE203" s="1070"/>
      <c r="CF203" s="1070"/>
      <c r="CG203" s="1070"/>
      <c r="CH203" s="1070"/>
      <c r="CI203" s="1070"/>
      <c r="CJ203" s="1070"/>
      <c r="CK203" s="1070"/>
      <c r="CL203" s="1070"/>
      <c r="CM203" s="1070"/>
      <c r="CN203" s="1070"/>
      <c r="CO203" s="1070"/>
      <c r="CP203" s="1070"/>
      <c r="CQ203" s="1070"/>
      <c r="CR203" s="1070"/>
      <c r="CS203" s="1070"/>
      <c r="CT203" s="1070"/>
      <c r="CU203" s="1070"/>
      <c r="CV203" s="1070"/>
      <c r="CW203" s="1070"/>
      <c r="CX203" s="1070"/>
      <c r="CY203" s="1070"/>
      <c r="CZ203" s="1070"/>
      <c r="DA203" s="1070"/>
      <c r="DB203" s="1070"/>
      <c r="DC203" s="1070"/>
      <c r="DD203" s="1070"/>
      <c r="DE203" s="1070"/>
      <c r="DF203" s="1070"/>
      <c r="DG203" s="1070"/>
      <c r="DH203" s="1070"/>
      <c r="DI203" s="1070"/>
      <c r="DJ203" s="1070"/>
      <c r="DK203" s="1070"/>
      <c r="DL203" s="1070"/>
      <c r="DM203" s="1070"/>
      <c r="DN203" s="1070"/>
      <c r="DO203" s="1070"/>
      <c r="DP203" s="1070"/>
      <c r="DQ203" s="1070"/>
      <c r="DR203" s="1070"/>
      <c r="DS203" s="1070"/>
      <c r="DT203" s="1070"/>
      <c r="DU203" s="1070"/>
      <c r="DV203" s="1070"/>
      <c r="DW203" s="1070"/>
      <c r="DX203" s="1070"/>
      <c r="DY203" s="1070"/>
      <c r="DZ203" s="1070"/>
      <c r="EA203" s="1070"/>
      <c r="EB203" s="1070"/>
      <c r="EC203" s="1070"/>
      <c r="ED203" s="1070"/>
      <c r="EE203" s="1070"/>
      <c r="EF203" s="1070"/>
      <c r="EG203" s="1070"/>
      <c r="EH203" s="1070"/>
      <c r="EI203" s="1070"/>
      <c r="EJ203" s="1070"/>
      <c r="EK203" s="1070"/>
      <c r="EL203" s="1070"/>
      <c r="EM203" s="1070"/>
      <c r="EN203" s="1070"/>
      <c r="EO203" s="1070"/>
      <c r="EP203" s="1070"/>
      <c r="EQ203" s="1070"/>
      <c r="ER203" s="1070"/>
      <c r="ES203" s="1070"/>
    </row>
    <row r="204" spans="1:149" s="912" customFormat="1" ht="15" customHeight="1">
      <c r="B204" s="1092"/>
      <c r="P204" s="1070"/>
      <c r="Q204" s="1070"/>
      <c r="R204" s="1070"/>
      <c r="S204" s="1070"/>
      <c r="T204" s="1070"/>
      <c r="U204" s="1070"/>
      <c r="V204" s="1070"/>
      <c r="W204" s="1070"/>
      <c r="X204" s="1070"/>
      <c r="Y204" s="1070"/>
      <c r="Z204" s="1070"/>
      <c r="AA204" s="1070"/>
      <c r="AB204" s="1070"/>
      <c r="AC204" s="1070"/>
      <c r="AD204" s="1070"/>
      <c r="AE204" s="1070"/>
      <c r="AF204" s="1070"/>
      <c r="AG204" s="1070"/>
      <c r="AH204" s="1070"/>
      <c r="AI204" s="1070"/>
      <c r="AJ204" s="1070"/>
      <c r="AK204" s="1070"/>
      <c r="AL204" s="1070"/>
      <c r="AM204" s="1070"/>
      <c r="AN204" s="1070"/>
      <c r="AO204" s="1070"/>
      <c r="AP204" s="1070"/>
      <c r="AQ204" s="1070"/>
      <c r="AR204" s="1070"/>
      <c r="AS204" s="1070"/>
      <c r="AT204" s="1070"/>
      <c r="AU204" s="1070"/>
      <c r="AV204" s="1070"/>
      <c r="AW204" s="1070"/>
      <c r="AX204" s="1070"/>
      <c r="AY204" s="1070"/>
      <c r="AZ204" s="1070"/>
      <c r="BA204" s="1070"/>
      <c r="BB204" s="1070"/>
      <c r="BC204" s="1070"/>
      <c r="BD204" s="1070"/>
      <c r="BE204" s="1070"/>
      <c r="BF204" s="1070"/>
      <c r="BG204" s="1070"/>
      <c r="BH204" s="1070"/>
      <c r="BI204" s="1070"/>
      <c r="BJ204" s="1070"/>
      <c r="BK204" s="1070"/>
      <c r="BL204" s="1070"/>
      <c r="BM204" s="1070"/>
      <c r="BN204" s="1070"/>
      <c r="BO204" s="1070"/>
      <c r="BP204" s="1070"/>
      <c r="BQ204" s="1070"/>
      <c r="BR204" s="1070"/>
      <c r="BS204" s="1070"/>
      <c r="BT204" s="1070"/>
      <c r="BU204" s="1070"/>
      <c r="BV204" s="1070"/>
      <c r="BW204" s="1070"/>
      <c r="BX204" s="1070"/>
      <c r="BY204" s="1070"/>
      <c r="BZ204" s="1070"/>
      <c r="CA204" s="1070"/>
      <c r="CB204" s="1070"/>
      <c r="CC204" s="1070"/>
      <c r="CD204" s="1070"/>
      <c r="CE204" s="1070"/>
      <c r="CF204" s="1070"/>
      <c r="CG204" s="1070"/>
      <c r="CH204" s="1070"/>
      <c r="CI204" s="1070"/>
      <c r="CJ204" s="1070"/>
      <c r="CK204" s="1070"/>
      <c r="CL204" s="1070"/>
      <c r="CM204" s="1070"/>
      <c r="CN204" s="1070"/>
      <c r="CO204" s="1070"/>
      <c r="CP204" s="1070"/>
      <c r="CQ204" s="1070"/>
      <c r="CR204" s="1070"/>
      <c r="CS204" s="1070"/>
      <c r="CT204" s="1070"/>
      <c r="CU204" s="1070"/>
      <c r="CV204" s="1070"/>
      <c r="CW204" s="1070"/>
      <c r="CX204" s="1070"/>
      <c r="CY204" s="1070"/>
      <c r="CZ204" s="1070"/>
      <c r="DA204" s="1070"/>
      <c r="DB204" s="1070"/>
      <c r="DC204" s="1070"/>
      <c r="DD204" s="1070"/>
      <c r="DE204" s="1070"/>
      <c r="DF204" s="1070"/>
      <c r="DG204" s="1070"/>
      <c r="DH204" s="1070"/>
      <c r="DI204" s="1070"/>
      <c r="DJ204" s="1070"/>
      <c r="DK204" s="1070"/>
      <c r="DL204" s="1070"/>
      <c r="DM204" s="1070"/>
      <c r="DN204" s="1070"/>
      <c r="DO204" s="1070"/>
      <c r="DP204" s="1070"/>
      <c r="DQ204" s="1070"/>
      <c r="DR204" s="1070"/>
      <c r="DS204" s="1070"/>
      <c r="DT204" s="1070"/>
      <c r="DU204" s="1070"/>
      <c r="DV204" s="1070"/>
      <c r="DW204" s="1070"/>
      <c r="DX204" s="1070"/>
      <c r="DY204" s="1070"/>
      <c r="DZ204" s="1070"/>
      <c r="EA204" s="1070"/>
      <c r="EB204" s="1070"/>
      <c r="EC204" s="1070"/>
      <c r="ED204" s="1070"/>
      <c r="EE204" s="1070"/>
      <c r="EF204" s="1070"/>
      <c r="EG204" s="1070"/>
      <c r="EH204" s="1070"/>
      <c r="EI204" s="1070"/>
      <c r="EJ204" s="1070"/>
      <c r="EK204" s="1070"/>
      <c r="EL204" s="1070"/>
      <c r="EM204" s="1070"/>
      <c r="EN204" s="1070"/>
      <c r="EO204" s="1070"/>
      <c r="EP204" s="1070"/>
      <c r="EQ204" s="1070"/>
      <c r="ER204" s="1070"/>
      <c r="ES204" s="1070"/>
    </row>
    <row r="205" spans="1:149" s="912" customFormat="1" ht="15" customHeight="1">
      <c r="B205" s="1092"/>
      <c r="P205" s="1070"/>
      <c r="Q205" s="1070"/>
      <c r="R205" s="1070"/>
      <c r="S205" s="1070"/>
      <c r="T205" s="1070"/>
      <c r="U205" s="1070"/>
      <c r="V205" s="1070"/>
      <c r="W205" s="1070"/>
      <c r="X205" s="1070"/>
      <c r="Y205" s="1070"/>
      <c r="Z205" s="1070"/>
      <c r="AA205" s="1070"/>
      <c r="AB205" s="1070"/>
      <c r="AC205" s="1070"/>
      <c r="AD205" s="1070"/>
      <c r="AE205" s="1070"/>
      <c r="AF205" s="1070"/>
      <c r="AG205" s="1070"/>
      <c r="AH205" s="1070"/>
      <c r="AI205" s="1070"/>
      <c r="AJ205" s="1070"/>
      <c r="AK205" s="1070"/>
      <c r="AL205" s="1070"/>
      <c r="AM205" s="1070"/>
      <c r="AN205" s="1070"/>
      <c r="AO205" s="1070"/>
      <c r="AP205" s="1070"/>
      <c r="AQ205" s="1070"/>
      <c r="AR205" s="1070"/>
      <c r="AS205" s="1070"/>
      <c r="AT205" s="1070"/>
      <c r="AU205" s="1070"/>
      <c r="AV205" s="1070"/>
      <c r="AW205" s="1070"/>
      <c r="AX205" s="1070"/>
      <c r="AY205" s="1070"/>
      <c r="AZ205" s="1070"/>
      <c r="BA205" s="1070"/>
      <c r="BB205" s="1070"/>
      <c r="BC205" s="1070"/>
      <c r="BD205" s="1070"/>
      <c r="BE205" s="1070"/>
      <c r="BF205" s="1070"/>
      <c r="BG205" s="1070"/>
      <c r="BH205" s="1070"/>
      <c r="BI205" s="1070"/>
      <c r="BJ205" s="1070"/>
      <c r="BK205" s="1070"/>
      <c r="BL205" s="1070"/>
      <c r="BM205" s="1070"/>
      <c r="BN205" s="1070"/>
      <c r="BO205" s="1070"/>
      <c r="BP205" s="1070"/>
      <c r="BQ205" s="1070"/>
      <c r="BR205" s="1070"/>
      <c r="BS205" s="1070"/>
      <c r="BT205" s="1070"/>
      <c r="BU205" s="1070"/>
      <c r="BV205" s="1070"/>
      <c r="BW205" s="1070"/>
      <c r="BX205" s="1070"/>
      <c r="BY205" s="1070"/>
      <c r="BZ205" s="1070"/>
      <c r="CA205" s="1070"/>
      <c r="CB205" s="1070"/>
      <c r="CC205" s="1070"/>
      <c r="CD205" s="1070"/>
      <c r="CE205" s="1070"/>
      <c r="CF205" s="1070"/>
      <c r="CG205" s="1070"/>
      <c r="CH205" s="1070"/>
      <c r="CI205" s="1070"/>
      <c r="CJ205" s="1070"/>
      <c r="CK205" s="1070"/>
      <c r="CL205" s="1070"/>
      <c r="CM205" s="1070"/>
      <c r="CN205" s="1070"/>
      <c r="CO205" s="1070"/>
      <c r="CP205" s="1070"/>
      <c r="CQ205" s="1070"/>
      <c r="CR205" s="1070"/>
      <c r="CS205" s="1070"/>
      <c r="CT205" s="1070"/>
      <c r="CU205" s="1070"/>
      <c r="CV205" s="1070"/>
      <c r="CW205" s="1070"/>
      <c r="CX205" s="1070"/>
      <c r="CY205" s="1070"/>
      <c r="CZ205" s="1070"/>
      <c r="DA205" s="1070"/>
      <c r="DB205" s="1070"/>
      <c r="DC205" s="1070"/>
      <c r="DD205" s="1070"/>
      <c r="DE205" s="1070"/>
      <c r="DF205" s="1070"/>
      <c r="DG205" s="1070"/>
      <c r="DH205" s="1070"/>
      <c r="DI205" s="1070"/>
      <c r="DJ205" s="1070"/>
      <c r="DK205" s="1070"/>
      <c r="DL205" s="1070"/>
      <c r="DM205" s="1070"/>
      <c r="DN205" s="1070"/>
      <c r="DO205" s="1070"/>
      <c r="DP205" s="1070"/>
      <c r="DQ205" s="1070"/>
      <c r="DR205" s="1070"/>
      <c r="DS205" s="1070"/>
      <c r="DT205" s="1070"/>
      <c r="DU205" s="1070"/>
      <c r="DV205" s="1070"/>
      <c r="DW205" s="1070"/>
      <c r="DX205" s="1070"/>
      <c r="DY205" s="1070"/>
      <c r="DZ205" s="1070"/>
      <c r="EA205" s="1070"/>
      <c r="EB205" s="1070"/>
      <c r="EC205" s="1070"/>
      <c r="ED205" s="1070"/>
      <c r="EE205" s="1070"/>
      <c r="EF205" s="1070"/>
      <c r="EG205" s="1070"/>
      <c r="EH205" s="1070"/>
      <c r="EI205" s="1070"/>
      <c r="EJ205" s="1070"/>
      <c r="EK205" s="1070"/>
      <c r="EL205" s="1070"/>
      <c r="EM205" s="1070"/>
      <c r="EN205" s="1070"/>
      <c r="EO205" s="1070"/>
      <c r="EP205" s="1070"/>
      <c r="EQ205" s="1070"/>
      <c r="ER205" s="1070"/>
      <c r="ES205" s="1070"/>
    </row>
    <row r="206" spans="1:149" s="912" customFormat="1" ht="15" customHeight="1">
      <c r="A206" s="927"/>
      <c r="B206" s="1093"/>
      <c r="C206" s="927"/>
      <c r="D206" s="927"/>
      <c r="E206" s="927"/>
      <c r="F206" s="927"/>
      <c r="G206" s="927"/>
      <c r="H206" s="927"/>
      <c r="I206" s="927"/>
    </row>
    <row r="207" spans="1:149" s="912" customFormat="1" ht="15" customHeight="1">
      <c r="B207" s="1092"/>
    </row>
    <row r="208" spans="1:149" s="912" customFormat="1" ht="15" customHeight="1">
      <c r="B208" s="1092"/>
    </row>
    <row r="209" spans="1:149" s="912" customFormat="1" ht="15" customHeight="1">
      <c r="B209" s="1092"/>
      <c r="L209" s="927"/>
      <c r="M209" s="927"/>
      <c r="N209" s="927"/>
      <c r="O209" s="927"/>
      <c r="P209" s="927"/>
      <c r="Q209" s="927"/>
      <c r="R209" s="927"/>
      <c r="S209" s="927"/>
      <c r="T209" s="927"/>
      <c r="U209" s="927"/>
      <c r="V209" s="927"/>
      <c r="W209" s="927"/>
      <c r="X209" s="927"/>
      <c r="Y209" s="927"/>
      <c r="Z209" s="927"/>
      <c r="AA209" s="927"/>
      <c r="AB209" s="927"/>
      <c r="AC209" s="927"/>
      <c r="AD209" s="927"/>
      <c r="AE209" s="927"/>
      <c r="AF209" s="927"/>
      <c r="AG209" s="927"/>
      <c r="AH209" s="927"/>
      <c r="AI209" s="927"/>
      <c r="AJ209" s="927"/>
      <c r="AK209" s="927"/>
      <c r="AL209" s="927"/>
      <c r="AM209" s="927"/>
      <c r="AN209" s="927"/>
      <c r="AO209" s="927"/>
      <c r="AP209" s="927"/>
      <c r="AQ209" s="927"/>
      <c r="AR209" s="927"/>
      <c r="AS209" s="927"/>
      <c r="AT209" s="927"/>
      <c r="AU209" s="927"/>
      <c r="AV209" s="927"/>
      <c r="AW209" s="927"/>
      <c r="AX209" s="927"/>
      <c r="AY209" s="927"/>
      <c r="AZ209" s="927"/>
      <c r="BA209" s="927"/>
      <c r="BB209" s="927"/>
      <c r="BC209" s="927"/>
      <c r="BD209" s="927"/>
      <c r="BE209" s="927"/>
      <c r="BF209" s="927"/>
      <c r="BG209" s="927"/>
      <c r="BH209" s="927"/>
      <c r="BI209" s="927"/>
      <c r="BJ209" s="927"/>
      <c r="BK209" s="927"/>
      <c r="BL209" s="927"/>
      <c r="BM209" s="927"/>
      <c r="BN209" s="927"/>
      <c r="BO209" s="927"/>
      <c r="BP209" s="927"/>
      <c r="BQ209" s="927"/>
      <c r="BR209" s="927"/>
      <c r="BS209" s="927"/>
      <c r="BT209" s="927"/>
      <c r="BU209" s="927"/>
      <c r="BV209" s="927"/>
      <c r="BW209" s="927"/>
      <c r="BX209" s="927"/>
      <c r="BY209" s="927"/>
      <c r="BZ209" s="927"/>
      <c r="CA209" s="927"/>
      <c r="CB209" s="927"/>
      <c r="CC209" s="927"/>
      <c r="CD209" s="927"/>
      <c r="CE209" s="927"/>
      <c r="CF209" s="927"/>
      <c r="CG209" s="927"/>
      <c r="CH209" s="927"/>
      <c r="CI209" s="927"/>
      <c r="CJ209" s="927"/>
      <c r="CK209" s="927"/>
      <c r="CL209" s="927"/>
      <c r="CM209" s="927"/>
      <c r="CN209" s="927"/>
      <c r="CO209" s="927"/>
      <c r="CP209" s="927"/>
      <c r="CQ209" s="927"/>
      <c r="CR209" s="927"/>
      <c r="CS209" s="927"/>
      <c r="CT209" s="927"/>
      <c r="CU209" s="927"/>
      <c r="CV209" s="927"/>
      <c r="CW209" s="927"/>
      <c r="CX209" s="927"/>
      <c r="CY209" s="927"/>
      <c r="CZ209" s="927"/>
      <c r="DA209" s="927"/>
      <c r="DB209" s="927"/>
      <c r="DC209" s="927"/>
      <c r="DD209" s="927"/>
      <c r="DE209" s="927"/>
      <c r="DF209" s="927"/>
      <c r="DG209" s="927"/>
      <c r="DH209" s="927"/>
      <c r="DI209" s="927"/>
      <c r="DJ209" s="927"/>
      <c r="DK209" s="927"/>
      <c r="DL209" s="927"/>
      <c r="DM209" s="927"/>
      <c r="DN209" s="927"/>
      <c r="DO209" s="927"/>
      <c r="DP209" s="927"/>
      <c r="DQ209" s="927"/>
      <c r="DR209" s="927"/>
      <c r="DS209" s="927"/>
      <c r="DT209" s="927"/>
      <c r="DU209" s="927"/>
      <c r="DV209" s="927"/>
      <c r="DW209" s="927"/>
      <c r="DX209" s="927"/>
      <c r="DY209" s="927"/>
      <c r="DZ209" s="927"/>
      <c r="EA209" s="927"/>
      <c r="EB209" s="927"/>
      <c r="EC209" s="927"/>
      <c r="ED209" s="927"/>
      <c r="EE209" s="927"/>
      <c r="EF209" s="927"/>
      <c r="EG209" s="927"/>
      <c r="EH209" s="927"/>
      <c r="EI209" s="927"/>
      <c r="EJ209" s="927"/>
      <c r="EK209" s="927"/>
      <c r="EL209" s="927"/>
      <c r="EM209" s="927"/>
      <c r="EN209" s="927"/>
      <c r="EO209" s="927"/>
      <c r="EP209" s="927"/>
      <c r="EQ209" s="927"/>
      <c r="ER209" s="927"/>
      <c r="ES209" s="927"/>
    </row>
    <row r="210" spans="1:149" s="1078" customFormat="1" ht="15" customHeight="1">
      <c r="A210" s="912"/>
      <c r="B210" s="1092"/>
      <c r="C210" s="912"/>
      <c r="D210" s="912"/>
      <c r="E210" s="912"/>
      <c r="F210" s="912"/>
      <c r="G210" s="912"/>
      <c r="H210" s="912"/>
      <c r="I210" s="912"/>
      <c r="J210" s="1070"/>
      <c r="K210" s="1070"/>
      <c r="L210" s="1070"/>
      <c r="M210" s="1070"/>
      <c r="N210" s="1070"/>
      <c r="O210" s="1070"/>
      <c r="P210" s="1070"/>
      <c r="Q210" s="1070"/>
      <c r="R210" s="1070"/>
      <c r="S210" s="1070"/>
      <c r="T210" s="1070"/>
      <c r="U210" s="1070"/>
      <c r="V210" s="1070"/>
      <c r="W210" s="1070"/>
      <c r="X210" s="1070"/>
      <c r="Y210" s="1070"/>
      <c r="Z210" s="1070"/>
      <c r="AA210" s="1070"/>
      <c r="AB210" s="1070"/>
      <c r="AC210" s="1070"/>
      <c r="AD210" s="1070"/>
      <c r="AE210" s="1070"/>
      <c r="AF210" s="1070"/>
      <c r="AG210" s="1070"/>
      <c r="AH210" s="1070"/>
      <c r="AI210" s="1070"/>
      <c r="AJ210" s="1070"/>
      <c r="AK210" s="1070"/>
      <c r="AL210" s="1070"/>
      <c r="AM210" s="1070"/>
      <c r="AN210" s="1070"/>
      <c r="AO210" s="1070"/>
      <c r="AP210" s="1070"/>
      <c r="AQ210" s="1070"/>
      <c r="AR210" s="1070"/>
      <c r="AS210" s="1070"/>
      <c r="AT210" s="1070"/>
      <c r="AU210" s="1070"/>
      <c r="AV210" s="1070"/>
      <c r="AW210" s="1070"/>
      <c r="AX210" s="1070"/>
      <c r="AY210" s="1070"/>
      <c r="AZ210" s="1070"/>
      <c r="BA210" s="1070"/>
      <c r="BB210" s="1070"/>
      <c r="BC210" s="1070"/>
      <c r="BD210" s="1070"/>
      <c r="BE210" s="1070"/>
      <c r="BF210" s="1070"/>
      <c r="BG210" s="1070"/>
      <c r="BH210" s="1070"/>
      <c r="BI210" s="1070"/>
      <c r="BJ210" s="1070"/>
      <c r="BK210" s="1070"/>
      <c r="BL210" s="1070"/>
      <c r="BM210" s="1070"/>
      <c r="BN210" s="1070"/>
      <c r="BO210" s="1070"/>
      <c r="BP210" s="1070"/>
      <c r="BQ210" s="1070"/>
      <c r="BR210" s="1070"/>
      <c r="BS210" s="1070"/>
      <c r="BT210" s="1070"/>
      <c r="BU210" s="1070"/>
      <c r="BV210" s="1070"/>
      <c r="BW210" s="1070"/>
      <c r="BX210" s="1070"/>
      <c r="BY210" s="1070"/>
      <c r="BZ210" s="1070"/>
      <c r="CA210" s="1070"/>
      <c r="CB210" s="1070"/>
      <c r="CC210" s="1070"/>
      <c r="CD210" s="1070"/>
      <c r="CE210" s="1070"/>
      <c r="CF210" s="1070"/>
      <c r="CG210" s="1070"/>
      <c r="CH210" s="1070"/>
      <c r="CI210" s="1070"/>
      <c r="CJ210" s="1070"/>
      <c r="CK210" s="1070"/>
      <c r="CL210" s="1070"/>
      <c r="CM210" s="1070"/>
      <c r="CN210" s="1070"/>
      <c r="CO210" s="1070"/>
      <c r="CP210" s="1070"/>
      <c r="CQ210" s="1070"/>
      <c r="CR210" s="1070"/>
      <c r="CS210" s="1070"/>
      <c r="CT210" s="1070"/>
      <c r="CU210" s="1070"/>
      <c r="CV210" s="1070"/>
      <c r="CW210" s="1070"/>
      <c r="CX210" s="1070"/>
      <c r="CY210" s="1070"/>
      <c r="CZ210" s="1070"/>
      <c r="DA210" s="1070"/>
      <c r="DB210" s="1070"/>
      <c r="DC210" s="1070"/>
      <c r="DD210" s="1070"/>
      <c r="DE210" s="1070"/>
      <c r="DF210" s="1070"/>
      <c r="DG210" s="1070"/>
      <c r="DH210" s="1070"/>
      <c r="DI210" s="1070"/>
      <c r="DJ210" s="1070"/>
      <c r="DK210" s="1070"/>
      <c r="DL210" s="1070"/>
      <c r="DM210" s="1070"/>
      <c r="DN210" s="1070"/>
      <c r="DO210" s="1070"/>
      <c r="DP210" s="1070"/>
      <c r="DQ210" s="1070"/>
      <c r="DR210" s="1070"/>
      <c r="DS210" s="1070"/>
      <c r="DT210" s="1070"/>
      <c r="DU210" s="1070"/>
      <c r="DV210" s="1070"/>
      <c r="DW210" s="1070"/>
      <c r="DX210" s="1070"/>
      <c r="DY210" s="1070"/>
      <c r="DZ210" s="1070"/>
      <c r="EA210" s="1070"/>
      <c r="EB210" s="1070"/>
      <c r="EC210" s="1070"/>
      <c r="ED210" s="1070"/>
      <c r="EE210" s="1070"/>
      <c r="EF210" s="1070"/>
      <c r="EG210" s="1070"/>
      <c r="EH210" s="1070"/>
      <c r="EI210" s="1070"/>
      <c r="EJ210" s="1070"/>
      <c r="EK210" s="1070"/>
      <c r="EL210" s="1070"/>
      <c r="EM210" s="1070"/>
      <c r="EN210" s="1070"/>
      <c r="EO210" s="1070"/>
      <c r="EP210" s="1070"/>
      <c r="EQ210" s="1070"/>
      <c r="ER210" s="1070"/>
      <c r="ES210" s="1070"/>
    </row>
    <row r="211" spans="1:149" s="1078" customFormat="1" ht="15" customHeight="1">
      <c r="A211" s="927"/>
      <c r="B211" s="1093"/>
      <c r="C211" s="927"/>
      <c r="D211" s="927"/>
      <c r="E211" s="927"/>
      <c r="F211" s="927"/>
      <c r="G211" s="927"/>
      <c r="H211" s="927"/>
      <c r="I211" s="927"/>
      <c r="J211" s="1070"/>
      <c r="K211" s="1070"/>
      <c r="L211" s="1070"/>
      <c r="M211" s="1070"/>
      <c r="N211" s="1070"/>
      <c r="O211" s="1070"/>
      <c r="P211" s="1070"/>
      <c r="Q211" s="1070"/>
      <c r="R211" s="1070"/>
      <c r="S211" s="1070"/>
      <c r="T211" s="1070"/>
      <c r="U211" s="1070"/>
      <c r="V211" s="1070"/>
      <c r="W211" s="1070"/>
      <c r="X211" s="1070"/>
      <c r="Y211" s="1070"/>
      <c r="Z211" s="1070"/>
      <c r="AA211" s="1070"/>
      <c r="AB211" s="1070"/>
      <c r="AC211" s="1070"/>
      <c r="AD211" s="1070"/>
      <c r="AE211" s="1070"/>
      <c r="AF211" s="1070"/>
      <c r="AG211" s="1070"/>
      <c r="AH211" s="1070"/>
      <c r="AI211" s="1070"/>
      <c r="AJ211" s="1070"/>
      <c r="AK211" s="1070"/>
      <c r="AL211" s="1070"/>
      <c r="AM211" s="1070"/>
      <c r="AN211" s="1070"/>
      <c r="AO211" s="1070"/>
      <c r="AP211" s="1070"/>
      <c r="AQ211" s="1070"/>
      <c r="AR211" s="1070"/>
      <c r="AS211" s="1070"/>
      <c r="AT211" s="1070"/>
      <c r="AU211" s="1070"/>
      <c r="AV211" s="1070"/>
      <c r="AW211" s="1070"/>
      <c r="AX211" s="1070"/>
      <c r="AY211" s="1070"/>
      <c r="AZ211" s="1070"/>
      <c r="BA211" s="1070"/>
      <c r="BB211" s="1070"/>
      <c r="BC211" s="1070"/>
      <c r="BD211" s="1070"/>
      <c r="BE211" s="1070"/>
      <c r="BF211" s="1070"/>
      <c r="BG211" s="1070"/>
      <c r="BH211" s="1070"/>
      <c r="BI211" s="1070"/>
      <c r="BJ211" s="1070"/>
      <c r="BK211" s="1070"/>
      <c r="BL211" s="1070"/>
      <c r="BM211" s="1070"/>
      <c r="BN211" s="1070"/>
      <c r="BO211" s="1070"/>
      <c r="BP211" s="1070"/>
      <c r="BQ211" s="1070"/>
      <c r="BR211" s="1070"/>
      <c r="BS211" s="1070"/>
      <c r="BT211" s="1070"/>
      <c r="BU211" s="1070"/>
      <c r="BV211" s="1070"/>
      <c r="BW211" s="1070"/>
      <c r="BX211" s="1070"/>
      <c r="BY211" s="1070"/>
      <c r="BZ211" s="1070"/>
      <c r="CA211" s="1070"/>
      <c r="CB211" s="1070"/>
      <c r="CC211" s="1070"/>
      <c r="CD211" s="1070"/>
      <c r="CE211" s="1070"/>
      <c r="CF211" s="1070"/>
      <c r="CG211" s="1070"/>
      <c r="CH211" s="1070"/>
      <c r="CI211" s="1070"/>
      <c r="CJ211" s="1070"/>
      <c r="CK211" s="1070"/>
      <c r="CL211" s="1070"/>
      <c r="CM211" s="1070"/>
      <c r="CN211" s="1070"/>
      <c r="CO211" s="1070"/>
      <c r="CP211" s="1070"/>
      <c r="CQ211" s="1070"/>
      <c r="CR211" s="1070"/>
      <c r="CS211" s="1070"/>
      <c r="CT211" s="1070"/>
      <c r="CU211" s="1070"/>
      <c r="CV211" s="1070"/>
      <c r="CW211" s="1070"/>
      <c r="CX211" s="1070"/>
      <c r="CY211" s="1070"/>
      <c r="CZ211" s="1070"/>
      <c r="DA211" s="1070"/>
      <c r="DB211" s="1070"/>
      <c r="DC211" s="1070"/>
      <c r="DD211" s="1070"/>
      <c r="DE211" s="1070"/>
      <c r="DF211" s="1070"/>
      <c r="DG211" s="1070"/>
      <c r="DH211" s="1070"/>
      <c r="DI211" s="1070"/>
      <c r="DJ211" s="1070"/>
      <c r="DK211" s="1070"/>
      <c r="DL211" s="1070"/>
      <c r="DM211" s="1070"/>
      <c r="DN211" s="1070"/>
      <c r="DO211" s="1070"/>
      <c r="DP211" s="1070"/>
      <c r="DQ211" s="1070"/>
      <c r="DR211" s="1070"/>
      <c r="DS211" s="1070"/>
      <c r="DT211" s="1070"/>
      <c r="DU211" s="1070"/>
      <c r="DV211" s="1070"/>
      <c r="DW211" s="1070"/>
      <c r="DX211" s="1070"/>
      <c r="DY211" s="1070"/>
      <c r="DZ211" s="1070"/>
      <c r="EA211" s="1070"/>
      <c r="EB211" s="1070"/>
      <c r="EC211" s="1070"/>
      <c r="ED211" s="1070"/>
      <c r="EE211" s="1070"/>
      <c r="EF211" s="1070"/>
      <c r="EG211" s="1070"/>
      <c r="EH211" s="1070"/>
      <c r="EI211" s="1070"/>
      <c r="EJ211" s="1070"/>
      <c r="EK211" s="1070"/>
      <c r="EL211" s="1070"/>
      <c r="EM211" s="1070"/>
      <c r="EN211" s="1070"/>
      <c r="EO211" s="1070"/>
      <c r="EP211" s="1070"/>
      <c r="EQ211" s="1070"/>
      <c r="ER211" s="1070"/>
      <c r="ES211" s="1070"/>
    </row>
    <row r="212" spans="1:149" s="1078" customFormat="1" ht="15" customHeight="1">
      <c r="A212" s="912"/>
      <c r="B212" s="1092"/>
      <c r="C212" s="912"/>
      <c r="D212" s="912"/>
      <c r="E212" s="912"/>
      <c r="F212" s="912"/>
      <c r="G212" s="912"/>
      <c r="H212" s="912"/>
      <c r="I212" s="912"/>
      <c r="J212" s="1070"/>
      <c r="K212" s="1070"/>
      <c r="L212" s="1070"/>
      <c r="M212" s="1070"/>
      <c r="N212" s="1070"/>
      <c r="O212" s="1070"/>
      <c r="P212" s="1070"/>
      <c r="Q212" s="1070"/>
      <c r="R212" s="1070"/>
      <c r="S212" s="1070"/>
      <c r="T212" s="1070"/>
      <c r="U212" s="1070"/>
      <c r="V212" s="1070"/>
      <c r="W212" s="1070"/>
      <c r="X212" s="1070"/>
      <c r="Y212" s="1070"/>
      <c r="Z212" s="1070"/>
      <c r="AA212" s="1070"/>
      <c r="AB212" s="1070"/>
      <c r="AC212" s="1070"/>
      <c r="AD212" s="1070"/>
      <c r="AE212" s="1070"/>
      <c r="AF212" s="1070"/>
      <c r="AG212" s="1070"/>
      <c r="AH212" s="1070"/>
      <c r="AI212" s="1070"/>
      <c r="AJ212" s="1070"/>
      <c r="AK212" s="1070"/>
      <c r="AL212" s="1070"/>
      <c r="AM212" s="1070"/>
      <c r="AN212" s="1070"/>
      <c r="AO212" s="1070"/>
      <c r="AP212" s="1070"/>
      <c r="AQ212" s="1070"/>
      <c r="AR212" s="1070"/>
      <c r="AS212" s="1070"/>
      <c r="AT212" s="1070"/>
      <c r="AU212" s="1070"/>
      <c r="AV212" s="1070"/>
      <c r="AW212" s="1070"/>
      <c r="AX212" s="1070"/>
      <c r="AY212" s="1070"/>
      <c r="AZ212" s="1070"/>
      <c r="BA212" s="1070"/>
      <c r="BB212" s="1070"/>
      <c r="BC212" s="1070"/>
      <c r="BD212" s="1070"/>
      <c r="BE212" s="1070"/>
      <c r="BF212" s="1070"/>
      <c r="BG212" s="1070"/>
      <c r="BH212" s="1070"/>
      <c r="BI212" s="1070"/>
      <c r="BJ212" s="1070"/>
      <c r="BK212" s="1070"/>
      <c r="BL212" s="1070"/>
      <c r="BM212" s="1070"/>
      <c r="BN212" s="1070"/>
      <c r="BO212" s="1070"/>
      <c r="BP212" s="1070"/>
      <c r="BQ212" s="1070"/>
      <c r="BR212" s="1070"/>
      <c r="BS212" s="1070"/>
      <c r="BT212" s="1070"/>
      <c r="BU212" s="1070"/>
      <c r="BV212" s="1070"/>
      <c r="BW212" s="1070"/>
      <c r="BX212" s="1070"/>
      <c r="BY212" s="1070"/>
      <c r="BZ212" s="1070"/>
      <c r="CA212" s="1070"/>
      <c r="CB212" s="1070"/>
      <c r="CC212" s="1070"/>
      <c r="CD212" s="1070"/>
      <c r="CE212" s="1070"/>
      <c r="CF212" s="1070"/>
      <c r="CG212" s="1070"/>
      <c r="CH212" s="1070"/>
      <c r="CI212" s="1070"/>
      <c r="CJ212" s="1070"/>
      <c r="CK212" s="1070"/>
      <c r="CL212" s="1070"/>
      <c r="CM212" s="1070"/>
      <c r="CN212" s="1070"/>
      <c r="CO212" s="1070"/>
      <c r="CP212" s="1070"/>
      <c r="CQ212" s="1070"/>
      <c r="CR212" s="1070"/>
      <c r="CS212" s="1070"/>
      <c r="CT212" s="1070"/>
      <c r="CU212" s="1070"/>
      <c r="CV212" s="1070"/>
      <c r="CW212" s="1070"/>
      <c r="CX212" s="1070"/>
      <c r="CY212" s="1070"/>
      <c r="CZ212" s="1070"/>
      <c r="DA212" s="1070"/>
      <c r="DB212" s="1070"/>
      <c r="DC212" s="1070"/>
      <c r="DD212" s="1070"/>
      <c r="DE212" s="1070"/>
      <c r="DF212" s="1070"/>
      <c r="DG212" s="1070"/>
      <c r="DH212" s="1070"/>
      <c r="DI212" s="1070"/>
      <c r="DJ212" s="1070"/>
      <c r="DK212" s="1070"/>
      <c r="DL212" s="1070"/>
      <c r="DM212" s="1070"/>
      <c r="DN212" s="1070"/>
      <c r="DO212" s="1070"/>
      <c r="DP212" s="1070"/>
      <c r="DQ212" s="1070"/>
      <c r="DR212" s="1070"/>
      <c r="DS212" s="1070"/>
      <c r="DT212" s="1070"/>
      <c r="DU212" s="1070"/>
      <c r="DV212" s="1070"/>
      <c r="DW212" s="1070"/>
      <c r="DX212" s="1070"/>
      <c r="DY212" s="1070"/>
      <c r="DZ212" s="1070"/>
      <c r="EA212" s="1070"/>
      <c r="EB212" s="1070"/>
      <c r="EC212" s="1070"/>
      <c r="ED212" s="1070"/>
      <c r="EE212" s="1070"/>
      <c r="EF212" s="1070"/>
      <c r="EG212" s="1070"/>
      <c r="EH212" s="1070"/>
      <c r="EI212" s="1070"/>
      <c r="EJ212" s="1070"/>
      <c r="EK212" s="1070"/>
      <c r="EL212" s="1070"/>
      <c r="EM212" s="1070"/>
      <c r="EN212" s="1070"/>
      <c r="EO212" s="1070"/>
      <c r="EP212" s="1070"/>
      <c r="EQ212" s="1070"/>
      <c r="ER212" s="1070"/>
      <c r="ES212" s="1070"/>
    </row>
    <row r="213" spans="1:149" s="1078" customFormat="1" ht="15" customHeight="1">
      <c r="A213" s="912"/>
      <c r="B213" s="1092"/>
      <c r="C213" s="912"/>
      <c r="D213" s="912"/>
      <c r="E213" s="912"/>
      <c r="F213" s="912"/>
      <c r="G213" s="912"/>
      <c r="H213" s="912"/>
      <c r="I213" s="912"/>
      <c r="J213" s="1070"/>
      <c r="K213" s="1070"/>
      <c r="L213" s="1070"/>
      <c r="M213" s="1070"/>
      <c r="N213" s="1070"/>
      <c r="O213" s="1070"/>
      <c r="P213" s="1070"/>
      <c r="Q213" s="1070"/>
      <c r="R213" s="1070"/>
      <c r="S213" s="1070"/>
      <c r="T213" s="1070"/>
      <c r="U213" s="1070"/>
      <c r="V213" s="1070"/>
      <c r="W213" s="1070"/>
      <c r="X213" s="1070"/>
      <c r="Y213" s="1070"/>
      <c r="Z213" s="1070"/>
      <c r="AA213" s="1070"/>
      <c r="AB213" s="1070"/>
      <c r="AC213" s="1070"/>
      <c r="AD213" s="1070"/>
      <c r="AE213" s="1070"/>
      <c r="AF213" s="1070"/>
      <c r="AG213" s="1070"/>
      <c r="AH213" s="1070"/>
      <c r="AI213" s="1070"/>
      <c r="AJ213" s="1070"/>
      <c r="AK213" s="1070"/>
      <c r="AL213" s="1070"/>
      <c r="AM213" s="1070"/>
      <c r="AN213" s="1070"/>
      <c r="AO213" s="1070"/>
      <c r="AP213" s="1070"/>
      <c r="AQ213" s="1070"/>
      <c r="AR213" s="1070"/>
      <c r="AS213" s="1070"/>
      <c r="AT213" s="1070"/>
      <c r="AU213" s="1070"/>
      <c r="AV213" s="1070"/>
      <c r="AW213" s="1070"/>
      <c r="AX213" s="1070"/>
      <c r="AY213" s="1070"/>
      <c r="AZ213" s="1070"/>
      <c r="BA213" s="1070"/>
      <c r="BB213" s="1070"/>
      <c r="BC213" s="1070"/>
      <c r="BD213" s="1070"/>
      <c r="BE213" s="1070"/>
      <c r="BF213" s="1070"/>
      <c r="BG213" s="1070"/>
      <c r="BH213" s="1070"/>
      <c r="BI213" s="1070"/>
      <c r="BJ213" s="1070"/>
      <c r="BK213" s="1070"/>
      <c r="BL213" s="1070"/>
      <c r="BM213" s="1070"/>
      <c r="BN213" s="1070"/>
      <c r="BO213" s="1070"/>
      <c r="BP213" s="1070"/>
      <c r="BQ213" s="1070"/>
      <c r="BR213" s="1070"/>
      <c r="BS213" s="1070"/>
      <c r="BT213" s="1070"/>
      <c r="BU213" s="1070"/>
      <c r="BV213" s="1070"/>
      <c r="BW213" s="1070"/>
      <c r="BX213" s="1070"/>
      <c r="BY213" s="1070"/>
      <c r="BZ213" s="1070"/>
      <c r="CA213" s="1070"/>
      <c r="CB213" s="1070"/>
      <c r="CC213" s="1070"/>
      <c r="CD213" s="1070"/>
      <c r="CE213" s="1070"/>
      <c r="CF213" s="1070"/>
      <c r="CG213" s="1070"/>
      <c r="CH213" s="1070"/>
      <c r="CI213" s="1070"/>
      <c r="CJ213" s="1070"/>
      <c r="CK213" s="1070"/>
      <c r="CL213" s="1070"/>
      <c r="CM213" s="1070"/>
      <c r="CN213" s="1070"/>
      <c r="CO213" s="1070"/>
      <c r="CP213" s="1070"/>
      <c r="CQ213" s="1070"/>
      <c r="CR213" s="1070"/>
      <c r="CS213" s="1070"/>
      <c r="CT213" s="1070"/>
      <c r="CU213" s="1070"/>
      <c r="CV213" s="1070"/>
      <c r="CW213" s="1070"/>
      <c r="CX213" s="1070"/>
      <c r="CY213" s="1070"/>
      <c r="CZ213" s="1070"/>
      <c r="DA213" s="1070"/>
      <c r="DB213" s="1070"/>
      <c r="DC213" s="1070"/>
      <c r="DD213" s="1070"/>
      <c r="DE213" s="1070"/>
      <c r="DF213" s="1070"/>
      <c r="DG213" s="1070"/>
      <c r="DH213" s="1070"/>
      <c r="DI213" s="1070"/>
      <c r="DJ213" s="1070"/>
      <c r="DK213" s="1070"/>
      <c r="DL213" s="1070"/>
      <c r="DM213" s="1070"/>
      <c r="DN213" s="1070"/>
      <c r="DO213" s="1070"/>
      <c r="DP213" s="1070"/>
      <c r="DQ213" s="1070"/>
      <c r="DR213" s="1070"/>
      <c r="DS213" s="1070"/>
      <c r="DT213" s="1070"/>
      <c r="DU213" s="1070"/>
      <c r="DV213" s="1070"/>
      <c r="DW213" s="1070"/>
      <c r="DX213" s="1070"/>
      <c r="DY213" s="1070"/>
      <c r="DZ213" s="1070"/>
      <c r="EA213" s="1070"/>
      <c r="EB213" s="1070"/>
      <c r="EC213" s="1070"/>
      <c r="ED213" s="1070"/>
      <c r="EE213" s="1070"/>
      <c r="EF213" s="1070"/>
      <c r="EG213" s="1070"/>
      <c r="EH213" s="1070"/>
      <c r="EI213" s="1070"/>
      <c r="EJ213" s="1070"/>
      <c r="EK213" s="1070"/>
      <c r="EL213" s="1070"/>
      <c r="EM213" s="1070"/>
      <c r="EN213" s="1070"/>
      <c r="EO213" s="1070"/>
      <c r="EP213" s="1070"/>
      <c r="EQ213" s="1070"/>
      <c r="ER213" s="1070"/>
      <c r="ES213" s="1070"/>
    </row>
    <row r="214" spans="1:149" s="912" customFormat="1" ht="15" customHeight="1">
      <c r="B214" s="1092"/>
    </row>
    <row r="215" spans="1:149" s="912" customFormat="1" ht="15" customHeight="1">
      <c r="B215" s="1092"/>
    </row>
    <row r="216" spans="1:149" s="912" customFormat="1" ht="15" customHeight="1">
      <c r="A216" s="927"/>
      <c r="B216" s="1093"/>
      <c r="C216" s="927"/>
      <c r="D216" s="927"/>
      <c r="E216" s="927"/>
      <c r="F216" s="927"/>
      <c r="G216" s="927"/>
      <c r="H216" s="927"/>
      <c r="I216" s="927"/>
    </row>
    <row r="217" spans="1:149" s="912" customFormat="1" ht="15" customHeight="1">
      <c r="B217" s="1092"/>
      <c r="P217" s="927"/>
      <c r="Q217" s="927"/>
      <c r="R217" s="927"/>
      <c r="S217" s="927"/>
      <c r="T217" s="927"/>
      <c r="U217" s="927"/>
      <c r="V217" s="927"/>
      <c r="W217" s="927"/>
      <c r="X217" s="927"/>
      <c r="Y217" s="927"/>
      <c r="Z217" s="927"/>
      <c r="AA217" s="927"/>
      <c r="AB217" s="927"/>
      <c r="AC217" s="927"/>
      <c r="AD217" s="927"/>
      <c r="AE217" s="927"/>
      <c r="AF217" s="927"/>
      <c r="AG217" s="927"/>
      <c r="AH217" s="927"/>
      <c r="AI217" s="927"/>
      <c r="AJ217" s="927"/>
      <c r="AK217" s="927"/>
      <c r="AL217" s="927"/>
      <c r="AM217" s="927"/>
      <c r="AN217" s="927"/>
      <c r="AO217" s="927"/>
      <c r="AP217" s="927"/>
      <c r="AQ217" s="927"/>
      <c r="AR217" s="927"/>
      <c r="AS217" s="927"/>
      <c r="AT217" s="927"/>
      <c r="AU217" s="927"/>
      <c r="AV217" s="927"/>
      <c r="AW217" s="927"/>
      <c r="AX217" s="927"/>
      <c r="AY217" s="927"/>
      <c r="AZ217" s="927"/>
      <c r="BA217" s="927"/>
      <c r="BB217" s="927"/>
      <c r="BC217" s="927"/>
      <c r="BD217" s="927"/>
      <c r="BE217" s="927"/>
      <c r="BF217" s="927"/>
      <c r="BG217" s="927"/>
      <c r="BH217" s="927"/>
      <c r="BI217" s="927"/>
      <c r="BJ217" s="927"/>
      <c r="BK217" s="927"/>
      <c r="BL217" s="927"/>
      <c r="BM217" s="927"/>
      <c r="BN217" s="927"/>
      <c r="BO217" s="927"/>
      <c r="BP217" s="927"/>
      <c r="BQ217" s="927"/>
      <c r="BR217" s="927"/>
      <c r="BS217" s="927"/>
      <c r="BT217" s="927"/>
      <c r="BU217" s="927"/>
      <c r="BV217" s="927"/>
      <c r="BW217" s="927"/>
      <c r="BX217" s="927"/>
      <c r="BY217" s="927"/>
      <c r="BZ217" s="927"/>
      <c r="CA217" s="927"/>
      <c r="CB217" s="927"/>
      <c r="CC217" s="927"/>
      <c r="CD217" s="927"/>
      <c r="CE217" s="927"/>
      <c r="CF217" s="927"/>
      <c r="CG217" s="927"/>
      <c r="CH217" s="927"/>
      <c r="CI217" s="927"/>
      <c r="CJ217" s="927"/>
      <c r="CK217" s="927"/>
      <c r="CL217" s="927"/>
      <c r="CM217" s="927"/>
      <c r="CN217" s="927"/>
      <c r="CO217" s="927"/>
      <c r="CP217" s="927"/>
      <c r="CQ217" s="927"/>
      <c r="CR217" s="927"/>
      <c r="CS217" s="927"/>
      <c r="CT217" s="927"/>
      <c r="CU217" s="927"/>
      <c r="CV217" s="927"/>
      <c r="CW217" s="927"/>
      <c r="CX217" s="927"/>
      <c r="CY217" s="927"/>
      <c r="CZ217" s="927"/>
      <c r="DA217" s="927"/>
      <c r="DB217" s="927"/>
      <c r="DC217" s="927"/>
      <c r="DD217" s="927"/>
      <c r="DE217" s="927"/>
      <c r="DF217" s="927"/>
      <c r="DG217" s="927"/>
      <c r="DH217" s="927"/>
      <c r="DI217" s="927"/>
      <c r="DJ217" s="927"/>
      <c r="DK217" s="927"/>
      <c r="DL217" s="927"/>
      <c r="DM217" s="927"/>
      <c r="DN217" s="927"/>
      <c r="DO217" s="927"/>
      <c r="DP217" s="927"/>
      <c r="DQ217" s="927"/>
      <c r="DR217" s="927"/>
      <c r="DS217" s="927"/>
      <c r="DT217" s="927"/>
      <c r="DU217" s="927"/>
      <c r="DV217" s="927"/>
      <c r="DW217" s="927"/>
      <c r="DX217" s="927"/>
      <c r="DY217" s="927"/>
      <c r="DZ217" s="927"/>
      <c r="EA217" s="927"/>
      <c r="EB217" s="927"/>
      <c r="EC217" s="927"/>
      <c r="ED217" s="927"/>
      <c r="EE217" s="927"/>
      <c r="EF217" s="927"/>
      <c r="EG217" s="927"/>
      <c r="EH217" s="927"/>
      <c r="EI217" s="927"/>
      <c r="EJ217" s="927"/>
      <c r="EK217" s="927"/>
      <c r="EL217" s="927"/>
      <c r="EM217" s="927"/>
      <c r="EN217" s="927"/>
      <c r="EO217" s="927"/>
      <c r="EP217" s="927"/>
      <c r="EQ217" s="927"/>
      <c r="ER217" s="927"/>
      <c r="ES217" s="927"/>
    </row>
    <row r="218" spans="1:149" s="912" customFormat="1" ht="15" customHeight="1">
      <c r="B218" s="1092"/>
      <c r="P218" s="1070"/>
      <c r="Q218" s="1070"/>
      <c r="R218" s="1070"/>
      <c r="S218" s="1070"/>
      <c r="T218" s="1070"/>
      <c r="U218" s="1070"/>
      <c r="V218" s="1070"/>
      <c r="W218" s="1070"/>
      <c r="X218" s="1070"/>
      <c r="Y218" s="1070"/>
      <c r="Z218" s="1070"/>
      <c r="AA218" s="1070"/>
      <c r="AB218" s="1070"/>
      <c r="AC218" s="1070"/>
      <c r="AD218" s="1070"/>
      <c r="AE218" s="1070"/>
      <c r="AF218" s="1070"/>
      <c r="AG218" s="1070"/>
      <c r="AH218" s="1070"/>
      <c r="AI218" s="1070"/>
      <c r="AJ218" s="1070"/>
      <c r="AK218" s="1070"/>
      <c r="AL218" s="1070"/>
      <c r="AM218" s="1070"/>
      <c r="AN218" s="1070"/>
      <c r="AO218" s="1070"/>
      <c r="AP218" s="1070"/>
      <c r="AQ218" s="1070"/>
      <c r="AR218" s="1070"/>
      <c r="AS218" s="1070"/>
      <c r="AT218" s="1070"/>
      <c r="AU218" s="1070"/>
      <c r="AV218" s="1070"/>
      <c r="AW218" s="1070"/>
      <c r="AX218" s="1070"/>
      <c r="AY218" s="1070"/>
      <c r="AZ218" s="1070"/>
      <c r="BA218" s="1070"/>
      <c r="BB218" s="1070"/>
      <c r="BC218" s="1070"/>
      <c r="BD218" s="1070"/>
      <c r="BE218" s="1070"/>
      <c r="BF218" s="1070"/>
      <c r="BG218" s="1070"/>
      <c r="BH218" s="1070"/>
      <c r="BI218" s="1070"/>
      <c r="BJ218" s="1070"/>
      <c r="BK218" s="1070"/>
      <c r="BL218" s="1070"/>
      <c r="BM218" s="1070"/>
      <c r="BN218" s="1070"/>
      <c r="BO218" s="1070"/>
      <c r="BP218" s="1070"/>
      <c r="BQ218" s="1070"/>
      <c r="BR218" s="1070"/>
      <c r="BS218" s="1070"/>
      <c r="BT218" s="1070"/>
      <c r="BU218" s="1070"/>
      <c r="BV218" s="1070"/>
      <c r="BW218" s="1070"/>
      <c r="BX218" s="1070"/>
      <c r="BY218" s="1070"/>
      <c r="BZ218" s="1070"/>
      <c r="CA218" s="1070"/>
      <c r="CB218" s="1070"/>
      <c r="CC218" s="1070"/>
      <c r="CD218" s="1070"/>
      <c r="CE218" s="1070"/>
      <c r="CF218" s="1070"/>
      <c r="CG218" s="1070"/>
      <c r="CH218" s="1070"/>
      <c r="CI218" s="1070"/>
      <c r="CJ218" s="1070"/>
      <c r="CK218" s="1070"/>
      <c r="CL218" s="1070"/>
      <c r="CM218" s="1070"/>
      <c r="CN218" s="1070"/>
      <c r="CO218" s="1070"/>
      <c r="CP218" s="1070"/>
      <c r="CQ218" s="1070"/>
      <c r="CR218" s="1070"/>
      <c r="CS218" s="1070"/>
      <c r="CT218" s="1070"/>
      <c r="CU218" s="1070"/>
      <c r="CV218" s="1070"/>
      <c r="CW218" s="1070"/>
      <c r="CX218" s="1070"/>
      <c r="CY218" s="1070"/>
      <c r="CZ218" s="1070"/>
      <c r="DA218" s="1070"/>
      <c r="DB218" s="1070"/>
      <c r="DC218" s="1070"/>
      <c r="DD218" s="1070"/>
      <c r="DE218" s="1070"/>
      <c r="DF218" s="1070"/>
      <c r="DG218" s="1070"/>
      <c r="DH218" s="1070"/>
      <c r="DI218" s="1070"/>
      <c r="DJ218" s="1070"/>
      <c r="DK218" s="1070"/>
      <c r="DL218" s="1070"/>
      <c r="DM218" s="1070"/>
      <c r="DN218" s="1070"/>
      <c r="DO218" s="1070"/>
      <c r="DP218" s="1070"/>
      <c r="DQ218" s="1070"/>
      <c r="DR218" s="1070"/>
      <c r="DS218" s="1070"/>
      <c r="DT218" s="1070"/>
      <c r="DU218" s="1070"/>
      <c r="DV218" s="1070"/>
      <c r="DW218" s="1070"/>
      <c r="DX218" s="1070"/>
      <c r="DY218" s="1070"/>
      <c r="DZ218" s="1070"/>
      <c r="EA218" s="1070"/>
      <c r="EB218" s="1070"/>
      <c r="EC218" s="1070"/>
      <c r="ED218" s="1070"/>
      <c r="EE218" s="1070"/>
      <c r="EF218" s="1070"/>
      <c r="EG218" s="1070"/>
      <c r="EH218" s="1070"/>
      <c r="EI218" s="1070"/>
      <c r="EJ218" s="1070"/>
      <c r="EK218" s="1070"/>
      <c r="EL218" s="1070"/>
      <c r="EM218" s="1070"/>
      <c r="EN218" s="1070"/>
      <c r="EO218" s="1070"/>
      <c r="EP218" s="1070"/>
      <c r="EQ218" s="1070"/>
      <c r="ER218" s="1070"/>
      <c r="ES218" s="1070"/>
    </row>
    <row r="219" spans="1:149" s="912" customFormat="1" ht="15" customHeight="1">
      <c r="B219" s="1092"/>
      <c r="L219" s="927"/>
      <c r="M219" s="927"/>
      <c r="N219" s="927"/>
      <c r="O219" s="927"/>
      <c r="P219" s="1070"/>
      <c r="Q219" s="1070"/>
      <c r="R219" s="1070"/>
      <c r="S219" s="1070"/>
      <c r="T219" s="1070"/>
      <c r="U219" s="1070"/>
      <c r="V219" s="1070"/>
      <c r="W219" s="1070"/>
      <c r="X219" s="1070"/>
      <c r="Y219" s="1070"/>
      <c r="Z219" s="1070"/>
      <c r="AA219" s="1070"/>
      <c r="AB219" s="1070"/>
      <c r="AC219" s="1070"/>
      <c r="AD219" s="1070"/>
      <c r="AE219" s="1070"/>
      <c r="AF219" s="1070"/>
      <c r="AG219" s="1070"/>
      <c r="AH219" s="1070"/>
      <c r="AI219" s="1070"/>
      <c r="AJ219" s="1070"/>
      <c r="AK219" s="1070"/>
      <c r="AL219" s="1070"/>
      <c r="AM219" s="1070"/>
      <c r="AN219" s="1070"/>
      <c r="AO219" s="1070"/>
      <c r="AP219" s="1070"/>
      <c r="AQ219" s="1070"/>
      <c r="AR219" s="1070"/>
      <c r="AS219" s="1070"/>
      <c r="AT219" s="1070"/>
      <c r="AU219" s="1070"/>
      <c r="AV219" s="1070"/>
      <c r="AW219" s="1070"/>
      <c r="AX219" s="1070"/>
      <c r="AY219" s="1070"/>
      <c r="AZ219" s="1070"/>
      <c r="BA219" s="1070"/>
      <c r="BB219" s="1070"/>
      <c r="BC219" s="1070"/>
      <c r="BD219" s="1070"/>
      <c r="BE219" s="1070"/>
      <c r="BF219" s="1070"/>
      <c r="BG219" s="1070"/>
      <c r="BH219" s="1070"/>
      <c r="BI219" s="1070"/>
      <c r="BJ219" s="1070"/>
      <c r="BK219" s="1070"/>
      <c r="BL219" s="1070"/>
      <c r="BM219" s="1070"/>
      <c r="BN219" s="1070"/>
      <c r="BO219" s="1070"/>
      <c r="BP219" s="1070"/>
      <c r="BQ219" s="1070"/>
      <c r="BR219" s="1070"/>
      <c r="BS219" s="1070"/>
      <c r="BT219" s="1070"/>
      <c r="BU219" s="1070"/>
      <c r="BV219" s="1070"/>
      <c r="BW219" s="1070"/>
      <c r="BX219" s="1070"/>
      <c r="BY219" s="1070"/>
      <c r="BZ219" s="1070"/>
      <c r="CA219" s="1070"/>
      <c r="CB219" s="1070"/>
      <c r="CC219" s="1070"/>
      <c r="CD219" s="1070"/>
      <c r="CE219" s="1070"/>
      <c r="CF219" s="1070"/>
      <c r="CG219" s="1070"/>
      <c r="CH219" s="1070"/>
      <c r="CI219" s="1070"/>
      <c r="CJ219" s="1070"/>
      <c r="CK219" s="1070"/>
      <c r="CL219" s="1070"/>
      <c r="CM219" s="1070"/>
      <c r="CN219" s="1070"/>
      <c r="CO219" s="1070"/>
      <c r="CP219" s="1070"/>
      <c r="CQ219" s="1070"/>
      <c r="CR219" s="1070"/>
      <c r="CS219" s="1070"/>
      <c r="CT219" s="1070"/>
      <c r="CU219" s="1070"/>
      <c r="CV219" s="1070"/>
      <c r="CW219" s="1070"/>
      <c r="CX219" s="1070"/>
      <c r="CY219" s="1070"/>
      <c r="CZ219" s="1070"/>
      <c r="DA219" s="1070"/>
      <c r="DB219" s="1070"/>
      <c r="DC219" s="1070"/>
      <c r="DD219" s="1070"/>
      <c r="DE219" s="1070"/>
      <c r="DF219" s="1070"/>
      <c r="DG219" s="1070"/>
      <c r="DH219" s="1070"/>
      <c r="DI219" s="1070"/>
      <c r="DJ219" s="1070"/>
      <c r="DK219" s="1070"/>
      <c r="DL219" s="1070"/>
      <c r="DM219" s="1070"/>
      <c r="DN219" s="1070"/>
      <c r="DO219" s="1070"/>
      <c r="DP219" s="1070"/>
      <c r="DQ219" s="1070"/>
      <c r="DR219" s="1070"/>
      <c r="DS219" s="1070"/>
      <c r="DT219" s="1070"/>
      <c r="DU219" s="1070"/>
      <c r="DV219" s="1070"/>
      <c r="DW219" s="1070"/>
      <c r="DX219" s="1070"/>
      <c r="DY219" s="1070"/>
      <c r="DZ219" s="1070"/>
      <c r="EA219" s="1070"/>
      <c r="EB219" s="1070"/>
      <c r="EC219" s="1070"/>
      <c r="ED219" s="1070"/>
      <c r="EE219" s="1070"/>
      <c r="EF219" s="1070"/>
      <c r="EG219" s="1070"/>
      <c r="EH219" s="1070"/>
      <c r="EI219" s="1070"/>
      <c r="EJ219" s="1070"/>
      <c r="EK219" s="1070"/>
      <c r="EL219" s="1070"/>
      <c r="EM219" s="1070"/>
      <c r="EN219" s="1070"/>
      <c r="EO219" s="1070"/>
      <c r="EP219" s="1070"/>
      <c r="EQ219" s="1070"/>
      <c r="ER219" s="1070"/>
      <c r="ES219" s="1070"/>
    </row>
    <row r="220" spans="1:149" s="1078" customFormat="1" ht="15" customHeight="1">
      <c r="A220" s="912"/>
      <c r="B220" s="1092"/>
      <c r="C220" s="912"/>
      <c r="D220" s="912"/>
      <c r="E220" s="912"/>
      <c r="F220" s="912"/>
      <c r="G220" s="912"/>
      <c r="H220" s="912"/>
      <c r="I220" s="912"/>
      <c r="J220" s="1070"/>
      <c r="K220" s="1070"/>
      <c r="L220" s="1070"/>
      <c r="M220" s="1070"/>
      <c r="N220" s="1070"/>
      <c r="O220" s="1070"/>
      <c r="P220" s="1070"/>
      <c r="Q220" s="1070"/>
      <c r="R220" s="1070"/>
      <c r="S220" s="1070"/>
      <c r="T220" s="1070"/>
      <c r="U220" s="1070"/>
      <c r="V220" s="1070"/>
      <c r="W220" s="1070"/>
      <c r="X220" s="1070"/>
      <c r="Y220" s="1070"/>
      <c r="Z220" s="1070"/>
      <c r="AA220" s="1070"/>
      <c r="AB220" s="1070"/>
      <c r="AC220" s="1070"/>
      <c r="AD220" s="1070"/>
      <c r="AE220" s="1070"/>
      <c r="AF220" s="1070"/>
      <c r="AG220" s="1070"/>
      <c r="AH220" s="1070"/>
      <c r="AI220" s="1070"/>
      <c r="AJ220" s="1070"/>
      <c r="AK220" s="1070"/>
      <c r="AL220" s="1070"/>
      <c r="AM220" s="1070"/>
      <c r="AN220" s="1070"/>
      <c r="AO220" s="1070"/>
      <c r="AP220" s="1070"/>
      <c r="AQ220" s="1070"/>
      <c r="AR220" s="1070"/>
      <c r="AS220" s="1070"/>
      <c r="AT220" s="1070"/>
      <c r="AU220" s="1070"/>
      <c r="AV220" s="1070"/>
      <c r="AW220" s="1070"/>
      <c r="AX220" s="1070"/>
      <c r="AY220" s="1070"/>
      <c r="AZ220" s="1070"/>
      <c r="BA220" s="1070"/>
      <c r="BB220" s="1070"/>
      <c r="BC220" s="1070"/>
      <c r="BD220" s="1070"/>
      <c r="BE220" s="1070"/>
      <c r="BF220" s="1070"/>
      <c r="BG220" s="1070"/>
      <c r="BH220" s="1070"/>
      <c r="BI220" s="1070"/>
      <c r="BJ220" s="1070"/>
      <c r="BK220" s="1070"/>
      <c r="BL220" s="1070"/>
      <c r="BM220" s="1070"/>
      <c r="BN220" s="1070"/>
      <c r="BO220" s="1070"/>
      <c r="BP220" s="1070"/>
      <c r="BQ220" s="1070"/>
      <c r="BR220" s="1070"/>
      <c r="BS220" s="1070"/>
      <c r="BT220" s="1070"/>
      <c r="BU220" s="1070"/>
      <c r="BV220" s="1070"/>
      <c r="BW220" s="1070"/>
      <c r="BX220" s="1070"/>
      <c r="BY220" s="1070"/>
      <c r="BZ220" s="1070"/>
      <c r="CA220" s="1070"/>
      <c r="CB220" s="1070"/>
      <c r="CC220" s="1070"/>
      <c r="CD220" s="1070"/>
      <c r="CE220" s="1070"/>
      <c r="CF220" s="1070"/>
      <c r="CG220" s="1070"/>
      <c r="CH220" s="1070"/>
      <c r="CI220" s="1070"/>
      <c r="CJ220" s="1070"/>
      <c r="CK220" s="1070"/>
      <c r="CL220" s="1070"/>
      <c r="CM220" s="1070"/>
      <c r="CN220" s="1070"/>
      <c r="CO220" s="1070"/>
      <c r="CP220" s="1070"/>
      <c r="CQ220" s="1070"/>
      <c r="CR220" s="1070"/>
      <c r="CS220" s="1070"/>
      <c r="CT220" s="1070"/>
      <c r="CU220" s="1070"/>
      <c r="CV220" s="1070"/>
      <c r="CW220" s="1070"/>
      <c r="CX220" s="1070"/>
      <c r="CY220" s="1070"/>
      <c r="CZ220" s="1070"/>
      <c r="DA220" s="1070"/>
      <c r="DB220" s="1070"/>
      <c r="DC220" s="1070"/>
      <c r="DD220" s="1070"/>
      <c r="DE220" s="1070"/>
      <c r="DF220" s="1070"/>
      <c r="DG220" s="1070"/>
      <c r="DH220" s="1070"/>
      <c r="DI220" s="1070"/>
      <c r="DJ220" s="1070"/>
      <c r="DK220" s="1070"/>
      <c r="DL220" s="1070"/>
      <c r="DM220" s="1070"/>
      <c r="DN220" s="1070"/>
      <c r="DO220" s="1070"/>
      <c r="DP220" s="1070"/>
      <c r="DQ220" s="1070"/>
      <c r="DR220" s="1070"/>
      <c r="DS220" s="1070"/>
      <c r="DT220" s="1070"/>
      <c r="DU220" s="1070"/>
      <c r="DV220" s="1070"/>
      <c r="DW220" s="1070"/>
      <c r="DX220" s="1070"/>
      <c r="DY220" s="1070"/>
      <c r="DZ220" s="1070"/>
      <c r="EA220" s="1070"/>
      <c r="EB220" s="1070"/>
      <c r="EC220" s="1070"/>
      <c r="ED220" s="1070"/>
      <c r="EE220" s="1070"/>
      <c r="EF220" s="1070"/>
      <c r="EG220" s="1070"/>
      <c r="EH220" s="1070"/>
      <c r="EI220" s="1070"/>
      <c r="EJ220" s="1070"/>
      <c r="EK220" s="1070"/>
      <c r="EL220" s="1070"/>
      <c r="EM220" s="1070"/>
      <c r="EN220" s="1070"/>
      <c r="EO220" s="1070"/>
      <c r="EP220" s="1070"/>
      <c r="EQ220" s="1070"/>
      <c r="ER220" s="1070"/>
      <c r="ES220" s="1070"/>
    </row>
    <row r="221" spans="1:149" s="1078" customFormat="1" ht="15" customHeight="1">
      <c r="A221" s="927"/>
      <c r="B221" s="1093"/>
      <c r="C221" s="927"/>
      <c r="D221" s="927"/>
      <c r="E221" s="927"/>
      <c r="F221" s="927"/>
      <c r="G221" s="927"/>
      <c r="H221" s="927"/>
      <c r="I221" s="927"/>
      <c r="J221" s="1070"/>
      <c r="K221" s="1070"/>
      <c r="L221" s="1070"/>
      <c r="M221" s="1070"/>
      <c r="N221" s="1070"/>
      <c r="O221" s="1070"/>
      <c r="P221" s="1070"/>
      <c r="Q221" s="1070"/>
      <c r="R221" s="1070"/>
      <c r="S221" s="1070"/>
      <c r="T221" s="1070"/>
      <c r="U221" s="1070"/>
      <c r="V221" s="1070"/>
      <c r="W221" s="1070"/>
      <c r="X221" s="1070"/>
      <c r="Y221" s="1070"/>
      <c r="Z221" s="1070"/>
      <c r="AA221" s="1070"/>
      <c r="AB221" s="1070"/>
      <c r="AC221" s="1070"/>
      <c r="AD221" s="1070"/>
      <c r="AE221" s="1070"/>
      <c r="AF221" s="1070"/>
      <c r="AG221" s="1070"/>
      <c r="AH221" s="1070"/>
      <c r="AI221" s="1070"/>
      <c r="AJ221" s="1070"/>
      <c r="AK221" s="1070"/>
      <c r="AL221" s="1070"/>
      <c r="AM221" s="1070"/>
      <c r="AN221" s="1070"/>
      <c r="AO221" s="1070"/>
      <c r="AP221" s="1070"/>
      <c r="AQ221" s="1070"/>
      <c r="AR221" s="1070"/>
      <c r="AS221" s="1070"/>
      <c r="AT221" s="1070"/>
      <c r="AU221" s="1070"/>
      <c r="AV221" s="1070"/>
      <c r="AW221" s="1070"/>
      <c r="AX221" s="1070"/>
      <c r="AY221" s="1070"/>
      <c r="AZ221" s="1070"/>
      <c r="BA221" s="1070"/>
      <c r="BB221" s="1070"/>
      <c r="BC221" s="1070"/>
      <c r="BD221" s="1070"/>
      <c r="BE221" s="1070"/>
      <c r="BF221" s="1070"/>
      <c r="BG221" s="1070"/>
      <c r="BH221" s="1070"/>
      <c r="BI221" s="1070"/>
      <c r="BJ221" s="1070"/>
      <c r="BK221" s="1070"/>
      <c r="BL221" s="1070"/>
      <c r="BM221" s="1070"/>
      <c r="BN221" s="1070"/>
      <c r="BO221" s="1070"/>
      <c r="BP221" s="1070"/>
      <c r="BQ221" s="1070"/>
      <c r="BR221" s="1070"/>
      <c r="BS221" s="1070"/>
      <c r="BT221" s="1070"/>
      <c r="BU221" s="1070"/>
      <c r="BV221" s="1070"/>
      <c r="BW221" s="1070"/>
      <c r="BX221" s="1070"/>
      <c r="BY221" s="1070"/>
      <c r="BZ221" s="1070"/>
      <c r="CA221" s="1070"/>
      <c r="CB221" s="1070"/>
      <c r="CC221" s="1070"/>
      <c r="CD221" s="1070"/>
      <c r="CE221" s="1070"/>
      <c r="CF221" s="1070"/>
      <c r="CG221" s="1070"/>
      <c r="CH221" s="1070"/>
      <c r="CI221" s="1070"/>
      <c r="CJ221" s="1070"/>
      <c r="CK221" s="1070"/>
      <c r="CL221" s="1070"/>
      <c r="CM221" s="1070"/>
      <c r="CN221" s="1070"/>
      <c r="CO221" s="1070"/>
      <c r="CP221" s="1070"/>
      <c r="CQ221" s="1070"/>
      <c r="CR221" s="1070"/>
      <c r="CS221" s="1070"/>
      <c r="CT221" s="1070"/>
      <c r="CU221" s="1070"/>
      <c r="CV221" s="1070"/>
      <c r="CW221" s="1070"/>
      <c r="CX221" s="1070"/>
      <c r="CY221" s="1070"/>
      <c r="CZ221" s="1070"/>
      <c r="DA221" s="1070"/>
      <c r="DB221" s="1070"/>
      <c r="DC221" s="1070"/>
      <c r="DD221" s="1070"/>
      <c r="DE221" s="1070"/>
      <c r="DF221" s="1070"/>
      <c r="DG221" s="1070"/>
      <c r="DH221" s="1070"/>
      <c r="DI221" s="1070"/>
      <c r="DJ221" s="1070"/>
      <c r="DK221" s="1070"/>
      <c r="DL221" s="1070"/>
      <c r="DM221" s="1070"/>
      <c r="DN221" s="1070"/>
      <c r="DO221" s="1070"/>
      <c r="DP221" s="1070"/>
      <c r="DQ221" s="1070"/>
      <c r="DR221" s="1070"/>
      <c r="DS221" s="1070"/>
      <c r="DT221" s="1070"/>
      <c r="DU221" s="1070"/>
      <c r="DV221" s="1070"/>
      <c r="DW221" s="1070"/>
      <c r="DX221" s="1070"/>
      <c r="DY221" s="1070"/>
      <c r="DZ221" s="1070"/>
      <c r="EA221" s="1070"/>
      <c r="EB221" s="1070"/>
      <c r="EC221" s="1070"/>
      <c r="ED221" s="1070"/>
      <c r="EE221" s="1070"/>
      <c r="EF221" s="1070"/>
      <c r="EG221" s="1070"/>
      <c r="EH221" s="1070"/>
      <c r="EI221" s="1070"/>
      <c r="EJ221" s="1070"/>
      <c r="EK221" s="1070"/>
      <c r="EL221" s="1070"/>
      <c r="EM221" s="1070"/>
      <c r="EN221" s="1070"/>
      <c r="EO221" s="1070"/>
      <c r="EP221" s="1070"/>
      <c r="EQ221" s="1070"/>
      <c r="ER221" s="1070"/>
      <c r="ES221" s="1070"/>
    </row>
    <row r="222" spans="1:149" s="1078" customFormat="1" ht="15" customHeight="1">
      <c r="A222" s="912"/>
      <c r="B222" s="1092"/>
      <c r="C222" s="912"/>
      <c r="D222" s="912"/>
      <c r="E222" s="912"/>
      <c r="F222" s="912"/>
      <c r="G222" s="912"/>
      <c r="H222" s="912"/>
      <c r="I222" s="912"/>
      <c r="J222" s="1070"/>
      <c r="K222" s="1070"/>
      <c r="L222" s="1070"/>
      <c r="M222" s="1070"/>
      <c r="N222" s="1070"/>
      <c r="O222" s="1070"/>
      <c r="P222" s="912"/>
      <c r="Q222" s="912"/>
      <c r="R222" s="912"/>
      <c r="S222" s="912"/>
      <c r="T222" s="912"/>
      <c r="U222" s="912"/>
      <c r="V222" s="912"/>
      <c r="W222" s="912"/>
      <c r="X222" s="912"/>
      <c r="Y222" s="912"/>
      <c r="Z222" s="912"/>
      <c r="AA222" s="912"/>
      <c r="AB222" s="912"/>
      <c r="AC222" s="912"/>
      <c r="AD222" s="912"/>
      <c r="AE222" s="912"/>
      <c r="AF222" s="912"/>
      <c r="AG222" s="912"/>
      <c r="AH222" s="912"/>
      <c r="AI222" s="912"/>
      <c r="AJ222" s="912"/>
      <c r="AK222" s="912"/>
      <c r="AL222" s="912"/>
      <c r="AM222" s="912"/>
      <c r="AN222" s="912"/>
      <c r="AO222" s="912"/>
      <c r="AP222" s="912"/>
      <c r="AQ222" s="912"/>
      <c r="AR222" s="912"/>
      <c r="AS222" s="912"/>
      <c r="AT222" s="912"/>
      <c r="AU222" s="912"/>
      <c r="AV222" s="912"/>
      <c r="AW222" s="912"/>
      <c r="AX222" s="912"/>
      <c r="AY222" s="912"/>
      <c r="AZ222" s="912"/>
      <c r="BA222" s="912"/>
      <c r="BB222" s="912"/>
      <c r="BC222" s="912"/>
      <c r="BD222" s="912"/>
      <c r="BE222" s="912"/>
      <c r="BF222" s="912"/>
      <c r="BG222" s="912"/>
      <c r="BH222" s="912"/>
      <c r="BI222" s="912"/>
      <c r="BJ222" s="912"/>
      <c r="BK222" s="912"/>
      <c r="BL222" s="912"/>
      <c r="BM222" s="912"/>
      <c r="BN222" s="912"/>
      <c r="BO222" s="912"/>
      <c r="BP222" s="912"/>
      <c r="BQ222" s="912"/>
      <c r="BR222" s="912"/>
      <c r="BS222" s="912"/>
      <c r="BT222" s="912"/>
      <c r="BU222" s="912"/>
      <c r="BV222" s="912"/>
      <c r="BW222" s="912"/>
      <c r="BX222" s="912"/>
      <c r="BY222" s="912"/>
      <c r="BZ222" s="912"/>
      <c r="CA222" s="912"/>
      <c r="CB222" s="912"/>
      <c r="CC222" s="912"/>
      <c r="CD222" s="912"/>
      <c r="CE222" s="912"/>
      <c r="CF222" s="912"/>
      <c r="CG222" s="912"/>
      <c r="CH222" s="912"/>
      <c r="CI222" s="912"/>
      <c r="CJ222" s="912"/>
      <c r="CK222" s="912"/>
      <c r="CL222" s="912"/>
      <c r="CM222" s="912"/>
      <c r="CN222" s="912"/>
      <c r="CO222" s="912"/>
      <c r="CP222" s="912"/>
      <c r="CQ222" s="912"/>
      <c r="CR222" s="912"/>
      <c r="CS222" s="912"/>
      <c r="CT222" s="912"/>
      <c r="CU222" s="912"/>
      <c r="CV222" s="912"/>
      <c r="CW222" s="912"/>
      <c r="CX222" s="912"/>
      <c r="CY222" s="912"/>
      <c r="CZ222" s="912"/>
      <c r="DA222" s="912"/>
      <c r="DB222" s="912"/>
      <c r="DC222" s="912"/>
      <c r="DD222" s="912"/>
      <c r="DE222" s="912"/>
      <c r="DF222" s="912"/>
      <c r="DG222" s="912"/>
      <c r="DH222" s="912"/>
      <c r="DI222" s="912"/>
      <c r="DJ222" s="912"/>
      <c r="DK222" s="912"/>
      <c r="DL222" s="912"/>
      <c r="DM222" s="912"/>
      <c r="DN222" s="912"/>
      <c r="DO222" s="912"/>
      <c r="DP222" s="912"/>
      <c r="DQ222" s="912"/>
      <c r="DR222" s="912"/>
      <c r="DS222" s="912"/>
      <c r="DT222" s="912"/>
      <c r="DU222" s="912"/>
      <c r="DV222" s="912"/>
      <c r="DW222" s="912"/>
      <c r="DX222" s="912"/>
      <c r="DY222" s="912"/>
      <c r="DZ222" s="912"/>
      <c r="EA222" s="912"/>
      <c r="EB222" s="912"/>
      <c r="EC222" s="912"/>
      <c r="ED222" s="912"/>
      <c r="EE222" s="912"/>
      <c r="EF222" s="912"/>
      <c r="EG222" s="912"/>
      <c r="EH222" s="912"/>
      <c r="EI222" s="912"/>
      <c r="EJ222" s="912"/>
      <c r="EK222" s="912"/>
      <c r="EL222" s="912"/>
      <c r="EM222" s="912"/>
      <c r="EN222" s="912"/>
      <c r="EO222" s="912"/>
      <c r="EP222" s="912"/>
      <c r="EQ222" s="912"/>
      <c r="ER222" s="912"/>
      <c r="ES222" s="912"/>
    </row>
    <row r="223" spans="1:149" s="1078" customFormat="1" ht="15" customHeight="1">
      <c r="A223" s="912"/>
      <c r="B223" s="1092"/>
      <c r="C223" s="912"/>
      <c r="D223" s="912"/>
      <c r="E223" s="912"/>
      <c r="F223" s="912"/>
      <c r="G223" s="912"/>
      <c r="H223" s="912"/>
      <c r="I223" s="912"/>
      <c r="J223" s="1070"/>
      <c r="K223" s="1070"/>
      <c r="L223" s="1070"/>
      <c r="M223" s="1070"/>
      <c r="N223" s="1070"/>
      <c r="O223" s="1070"/>
      <c r="P223" s="912"/>
      <c r="Q223" s="912"/>
      <c r="R223" s="912"/>
      <c r="S223" s="912"/>
      <c r="T223" s="912"/>
      <c r="U223" s="912"/>
      <c r="V223" s="912"/>
      <c r="W223" s="912"/>
      <c r="X223" s="912"/>
      <c r="Y223" s="912"/>
      <c r="Z223" s="912"/>
      <c r="AA223" s="912"/>
      <c r="AB223" s="912"/>
      <c r="AC223" s="912"/>
      <c r="AD223" s="912"/>
      <c r="AE223" s="912"/>
      <c r="AF223" s="912"/>
      <c r="AG223" s="912"/>
      <c r="AH223" s="912"/>
      <c r="AI223" s="912"/>
      <c r="AJ223" s="912"/>
      <c r="AK223" s="912"/>
      <c r="AL223" s="912"/>
      <c r="AM223" s="912"/>
      <c r="AN223" s="912"/>
      <c r="AO223" s="912"/>
      <c r="AP223" s="912"/>
      <c r="AQ223" s="912"/>
      <c r="AR223" s="912"/>
      <c r="AS223" s="912"/>
      <c r="AT223" s="912"/>
      <c r="AU223" s="912"/>
      <c r="AV223" s="912"/>
      <c r="AW223" s="912"/>
      <c r="AX223" s="912"/>
      <c r="AY223" s="912"/>
      <c r="AZ223" s="912"/>
      <c r="BA223" s="912"/>
      <c r="BB223" s="912"/>
      <c r="BC223" s="912"/>
      <c r="BD223" s="912"/>
      <c r="BE223" s="912"/>
      <c r="BF223" s="912"/>
      <c r="BG223" s="912"/>
      <c r="BH223" s="912"/>
      <c r="BI223" s="912"/>
      <c r="BJ223" s="912"/>
      <c r="BK223" s="912"/>
      <c r="BL223" s="912"/>
      <c r="BM223" s="912"/>
      <c r="BN223" s="912"/>
      <c r="BO223" s="912"/>
      <c r="BP223" s="912"/>
      <c r="BQ223" s="912"/>
      <c r="BR223" s="912"/>
      <c r="BS223" s="912"/>
      <c r="BT223" s="912"/>
      <c r="BU223" s="912"/>
      <c r="BV223" s="912"/>
      <c r="BW223" s="912"/>
      <c r="BX223" s="912"/>
      <c r="BY223" s="912"/>
      <c r="BZ223" s="912"/>
      <c r="CA223" s="912"/>
      <c r="CB223" s="912"/>
      <c r="CC223" s="912"/>
      <c r="CD223" s="912"/>
      <c r="CE223" s="912"/>
      <c r="CF223" s="912"/>
      <c r="CG223" s="912"/>
      <c r="CH223" s="912"/>
      <c r="CI223" s="912"/>
      <c r="CJ223" s="912"/>
      <c r="CK223" s="912"/>
      <c r="CL223" s="912"/>
      <c r="CM223" s="912"/>
      <c r="CN223" s="912"/>
      <c r="CO223" s="912"/>
      <c r="CP223" s="912"/>
      <c r="CQ223" s="912"/>
      <c r="CR223" s="912"/>
      <c r="CS223" s="912"/>
      <c r="CT223" s="912"/>
      <c r="CU223" s="912"/>
      <c r="CV223" s="912"/>
      <c r="CW223" s="912"/>
      <c r="CX223" s="912"/>
      <c r="CY223" s="912"/>
      <c r="CZ223" s="912"/>
      <c r="DA223" s="912"/>
      <c r="DB223" s="912"/>
      <c r="DC223" s="912"/>
      <c r="DD223" s="912"/>
      <c r="DE223" s="912"/>
      <c r="DF223" s="912"/>
      <c r="DG223" s="912"/>
      <c r="DH223" s="912"/>
      <c r="DI223" s="912"/>
      <c r="DJ223" s="912"/>
      <c r="DK223" s="912"/>
      <c r="DL223" s="912"/>
      <c r="DM223" s="912"/>
      <c r="DN223" s="912"/>
      <c r="DO223" s="912"/>
      <c r="DP223" s="912"/>
      <c r="DQ223" s="912"/>
      <c r="DR223" s="912"/>
      <c r="DS223" s="912"/>
      <c r="DT223" s="912"/>
      <c r="DU223" s="912"/>
      <c r="DV223" s="912"/>
      <c r="DW223" s="912"/>
      <c r="DX223" s="912"/>
      <c r="DY223" s="912"/>
      <c r="DZ223" s="912"/>
      <c r="EA223" s="912"/>
      <c r="EB223" s="912"/>
      <c r="EC223" s="912"/>
      <c r="ED223" s="912"/>
      <c r="EE223" s="912"/>
      <c r="EF223" s="912"/>
      <c r="EG223" s="912"/>
      <c r="EH223" s="912"/>
      <c r="EI223" s="912"/>
      <c r="EJ223" s="912"/>
      <c r="EK223" s="912"/>
      <c r="EL223" s="912"/>
      <c r="EM223" s="912"/>
      <c r="EN223" s="912"/>
      <c r="EO223" s="912"/>
      <c r="EP223" s="912"/>
      <c r="EQ223" s="912"/>
      <c r="ER223" s="912"/>
      <c r="ES223" s="912"/>
    </row>
    <row r="224" spans="1:149" s="912" customFormat="1" ht="15" customHeight="1">
      <c r="B224" s="1092"/>
    </row>
    <row r="225" spans="1:149" s="912" customFormat="1" ht="15" customHeight="1">
      <c r="B225" s="1092"/>
      <c r="P225" s="927"/>
      <c r="Q225" s="927"/>
      <c r="R225" s="927"/>
      <c r="S225" s="927"/>
      <c r="T225" s="927"/>
      <c r="U225" s="927"/>
      <c r="V225" s="927"/>
      <c r="W225" s="927"/>
      <c r="X225" s="927"/>
      <c r="Y225" s="927"/>
      <c r="Z225" s="927"/>
      <c r="AA225" s="927"/>
      <c r="AB225" s="927"/>
      <c r="AC225" s="927"/>
      <c r="AD225" s="927"/>
      <c r="AE225" s="927"/>
      <c r="AF225" s="927"/>
      <c r="AG225" s="927"/>
      <c r="AH225" s="927"/>
      <c r="AI225" s="927"/>
      <c r="AJ225" s="927"/>
      <c r="AK225" s="927"/>
      <c r="AL225" s="927"/>
      <c r="AM225" s="927"/>
      <c r="AN225" s="927"/>
      <c r="AO225" s="927"/>
      <c r="AP225" s="927"/>
      <c r="AQ225" s="927"/>
      <c r="AR225" s="927"/>
      <c r="AS225" s="927"/>
      <c r="AT225" s="927"/>
      <c r="AU225" s="927"/>
      <c r="AV225" s="927"/>
      <c r="AW225" s="927"/>
      <c r="AX225" s="927"/>
      <c r="AY225" s="927"/>
      <c r="AZ225" s="927"/>
      <c r="BA225" s="927"/>
      <c r="BB225" s="927"/>
      <c r="BC225" s="927"/>
      <c r="BD225" s="927"/>
      <c r="BE225" s="927"/>
      <c r="BF225" s="927"/>
      <c r="BG225" s="927"/>
      <c r="BH225" s="927"/>
      <c r="BI225" s="927"/>
      <c r="BJ225" s="927"/>
      <c r="BK225" s="927"/>
      <c r="BL225" s="927"/>
      <c r="BM225" s="927"/>
      <c r="BN225" s="927"/>
      <c r="BO225" s="927"/>
      <c r="BP225" s="927"/>
      <c r="BQ225" s="927"/>
      <c r="BR225" s="927"/>
      <c r="BS225" s="927"/>
      <c r="BT225" s="927"/>
      <c r="BU225" s="927"/>
      <c r="BV225" s="927"/>
      <c r="BW225" s="927"/>
      <c r="BX225" s="927"/>
      <c r="BY225" s="927"/>
      <c r="BZ225" s="927"/>
      <c r="CA225" s="927"/>
      <c r="CB225" s="927"/>
      <c r="CC225" s="927"/>
      <c r="CD225" s="927"/>
      <c r="CE225" s="927"/>
      <c r="CF225" s="927"/>
      <c r="CG225" s="927"/>
      <c r="CH225" s="927"/>
      <c r="CI225" s="927"/>
      <c r="CJ225" s="927"/>
      <c r="CK225" s="927"/>
      <c r="CL225" s="927"/>
      <c r="CM225" s="927"/>
      <c r="CN225" s="927"/>
      <c r="CO225" s="927"/>
      <c r="CP225" s="927"/>
      <c r="CQ225" s="927"/>
      <c r="CR225" s="927"/>
      <c r="CS225" s="927"/>
      <c r="CT225" s="927"/>
      <c r="CU225" s="927"/>
      <c r="CV225" s="927"/>
      <c r="CW225" s="927"/>
      <c r="CX225" s="927"/>
      <c r="CY225" s="927"/>
      <c r="CZ225" s="927"/>
      <c r="DA225" s="927"/>
      <c r="DB225" s="927"/>
      <c r="DC225" s="927"/>
      <c r="DD225" s="927"/>
      <c r="DE225" s="927"/>
      <c r="DF225" s="927"/>
      <c r="DG225" s="927"/>
      <c r="DH225" s="927"/>
      <c r="DI225" s="927"/>
      <c r="DJ225" s="927"/>
      <c r="DK225" s="927"/>
      <c r="DL225" s="927"/>
      <c r="DM225" s="927"/>
      <c r="DN225" s="927"/>
      <c r="DO225" s="927"/>
      <c r="DP225" s="927"/>
      <c r="DQ225" s="927"/>
      <c r="DR225" s="927"/>
      <c r="DS225" s="927"/>
      <c r="DT225" s="927"/>
      <c r="DU225" s="927"/>
      <c r="DV225" s="927"/>
      <c r="DW225" s="927"/>
      <c r="DX225" s="927"/>
      <c r="DY225" s="927"/>
      <c r="DZ225" s="927"/>
      <c r="EA225" s="927"/>
      <c r="EB225" s="927"/>
      <c r="EC225" s="927"/>
      <c r="ED225" s="927"/>
      <c r="EE225" s="927"/>
      <c r="EF225" s="927"/>
      <c r="EG225" s="927"/>
      <c r="EH225" s="927"/>
      <c r="EI225" s="927"/>
      <c r="EJ225" s="927"/>
      <c r="EK225" s="927"/>
      <c r="EL225" s="927"/>
      <c r="EM225" s="927"/>
      <c r="EN225" s="927"/>
      <c r="EO225" s="927"/>
      <c r="EP225" s="927"/>
      <c r="EQ225" s="927"/>
      <c r="ER225" s="927"/>
      <c r="ES225" s="927"/>
    </row>
    <row r="226" spans="1:149" s="912" customFormat="1" ht="15" customHeight="1">
      <c r="A226" s="927"/>
      <c r="B226" s="1093"/>
      <c r="C226" s="927"/>
      <c r="D226" s="927"/>
      <c r="E226" s="927"/>
      <c r="F226" s="927"/>
      <c r="G226" s="927"/>
      <c r="H226" s="927"/>
      <c r="I226" s="927"/>
      <c r="P226" s="1070"/>
      <c r="Q226" s="1070"/>
      <c r="R226" s="1070"/>
      <c r="S226" s="1070"/>
      <c r="T226" s="1070"/>
      <c r="U226" s="1070"/>
      <c r="V226" s="1070"/>
      <c r="W226" s="1070"/>
      <c r="X226" s="1070"/>
      <c r="Y226" s="1070"/>
      <c r="Z226" s="1070"/>
      <c r="AA226" s="1070"/>
      <c r="AB226" s="1070"/>
      <c r="AC226" s="1070"/>
      <c r="AD226" s="1070"/>
      <c r="AE226" s="1070"/>
      <c r="AF226" s="1070"/>
      <c r="AG226" s="1070"/>
      <c r="AH226" s="1070"/>
      <c r="AI226" s="1070"/>
      <c r="AJ226" s="1070"/>
      <c r="AK226" s="1070"/>
      <c r="AL226" s="1070"/>
      <c r="AM226" s="1070"/>
      <c r="AN226" s="1070"/>
      <c r="AO226" s="1070"/>
      <c r="AP226" s="1070"/>
      <c r="AQ226" s="1070"/>
      <c r="AR226" s="1070"/>
      <c r="AS226" s="1070"/>
      <c r="AT226" s="1070"/>
      <c r="AU226" s="1070"/>
      <c r="AV226" s="1070"/>
      <c r="AW226" s="1070"/>
      <c r="AX226" s="1070"/>
      <c r="AY226" s="1070"/>
      <c r="AZ226" s="1070"/>
      <c r="BA226" s="1070"/>
      <c r="BB226" s="1070"/>
      <c r="BC226" s="1070"/>
      <c r="BD226" s="1070"/>
      <c r="BE226" s="1070"/>
      <c r="BF226" s="1070"/>
      <c r="BG226" s="1070"/>
      <c r="BH226" s="1070"/>
      <c r="BI226" s="1070"/>
      <c r="BJ226" s="1070"/>
      <c r="BK226" s="1070"/>
      <c r="BL226" s="1070"/>
      <c r="BM226" s="1070"/>
      <c r="BN226" s="1070"/>
      <c r="BO226" s="1070"/>
      <c r="BP226" s="1070"/>
      <c r="BQ226" s="1070"/>
      <c r="BR226" s="1070"/>
      <c r="BS226" s="1070"/>
      <c r="BT226" s="1070"/>
      <c r="BU226" s="1070"/>
      <c r="BV226" s="1070"/>
      <c r="BW226" s="1070"/>
      <c r="BX226" s="1070"/>
      <c r="BY226" s="1070"/>
      <c r="BZ226" s="1070"/>
      <c r="CA226" s="1070"/>
      <c r="CB226" s="1070"/>
      <c r="CC226" s="1070"/>
      <c r="CD226" s="1070"/>
      <c r="CE226" s="1070"/>
      <c r="CF226" s="1070"/>
      <c r="CG226" s="1070"/>
      <c r="CH226" s="1070"/>
      <c r="CI226" s="1070"/>
      <c r="CJ226" s="1070"/>
      <c r="CK226" s="1070"/>
      <c r="CL226" s="1070"/>
      <c r="CM226" s="1070"/>
      <c r="CN226" s="1070"/>
      <c r="CO226" s="1070"/>
      <c r="CP226" s="1070"/>
      <c r="CQ226" s="1070"/>
      <c r="CR226" s="1070"/>
      <c r="CS226" s="1070"/>
      <c r="CT226" s="1070"/>
      <c r="CU226" s="1070"/>
      <c r="CV226" s="1070"/>
      <c r="CW226" s="1070"/>
      <c r="CX226" s="1070"/>
      <c r="CY226" s="1070"/>
      <c r="CZ226" s="1070"/>
      <c r="DA226" s="1070"/>
      <c r="DB226" s="1070"/>
      <c r="DC226" s="1070"/>
      <c r="DD226" s="1070"/>
      <c r="DE226" s="1070"/>
      <c r="DF226" s="1070"/>
      <c r="DG226" s="1070"/>
      <c r="DH226" s="1070"/>
      <c r="DI226" s="1070"/>
      <c r="DJ226" s="1070"/>
      <c r="DK226" s="1070"/>
      <c r="DL226" s="1070"/>
      <c r="DM226" s="1070"/>
      <c r="DN226" s="1070"/>
      <c r="DO226" s="1070"/>
      <c r="DP226" s="1070"/>
      <c r="DQ226" s="1070"/>
      <c r="DR226" s="1070"/>
      <c r="DS226" s="1070"/>
      <c r="DT226" s="1070"/>
      <c r="DU226" s="1070"/>
      <c r="DV226" s="1070"/>
      <c r="DW226" s="1070"/>
      <c r="DX226" s="1070"/>
      <c r="DY226" s="1070"/>
      <c r="DZ226" s="1070"/>
      <c r="EA226" s="1070"/>
      <c r="EB226" s="1070"/>
      <c r="EC226" s="1070"/>
      <c r="ED226" s="1070"/>
      <c r="EE226" s="1070"/>
      <c r="EF226" s="1070"/>
      <c r="EG226" s="1070"/>
      <c r="EH226" s="1070"/>
      <c r="EI226" s="1070"/>
      <c r="EJ226" s="1070"/>
      <c r="EK226" s="1070"/>
      <c r="EL226" s="1070"/>
      <c r="EM226" s="1070"/>
      <c r="EN226" s="1070"/>
      <c r="EO226" s="1070"/>
      <c r="EP226" s="1070"/>
      <c r="EQ226" s="1070"/>
      <c r="ER226" s="1070"/>
      <c r="ES226" s="1070"/>
    </row>
    <row r="227" spans="1:149" s="912" customFormat="1" ht="15" customHeight="1">
      <c r="B227" s="1092"/>
      <c r="P227" s="1070"/>
      <c r="Q227" s="1070"/>
      <c r="R227" s="1070"/>
      <c r="S227" s="1070"/>
      <c r="T227" s="1070"/>
      <c r="U227" s="1070"/>
      <c r="V227" s="1070"/>
      <c r="W227" s="1070"/>
      <c r="X227" s="1070"/>
      <c r="Y227" s="1070"/>
      <c r="Z227" s="1070"/>
      <c r="AA227" s="1070"/>
      <c r="AB227" s="1070"/>
      <c r="AC227" s="1070"/>
      <c r="AD227" s="1070"/>
      <c r="AE227" s="1070"/>
      <c r="AF227" s="1070"/>
      <c r="AG227" s="1070"/>
      <c r="AH227" s="1070"/>
      <c r="AI227" s="1070"/>
      <c r="AJ227" s="1070"/>
      <c r="AK227" s="1070"/>
      <c r="AL227" s="1070"/>
      <c r="AM227" s="1070"/>
      <c r="AN227" s="1070"/>
      <c r="AO227" s="1070"/>
      <c r="AP227" s="1070"/>
      <c r="AQ227" s="1070"/>
      <c r="AR227" s="1070"/>
      <c r="AS227" s="1070"/>
      <c r="AT227" s="1070"/>
      <c r="AU227" s="1070"/>
      <c r="AV227" s="1070"/>
      <c r="AW227" s="1070"/>
      <c r="AX227" s="1070"/>
      <c r="AY227" s="1070"/>
      <c r="AZ227" s="1070"/>
      <c r="BA227" s="1070"/>
      <c r="BB227" s="1070"/>
      <c r="BC227" s="1070"/>
      <c r="BD227" s="1070"/>
      <c r="BE227" s="1070"/>
      <c r="BF227" s="1070"/>
      <c r="BG227" s="1070"/>
      <c r="BH227" s="1070"/>
      <c r="BI227" s="1070"/>
      <c r="BJ227" s="1070"/>
      <c r="BK227" s="1070"/>
      <c r="BL227" s="1070"/>
      <c r="BM227" s="1070"/>
      <c r="BN227" s="1070"/>
      <c r="BO227" s="1070"/>
      <c r="BP227" s="1070"/>
      <c r="BQ227" s="1070"/>
      <c r="BR227" s="1070"/>
      <c r="BS227" s="1070"/>
      <c r="BT227" s="1070"/>
      <c r="BU227" s="1070"/>
      <c r="BV227" s="1070"/>
      <c r="BW227" s="1070"/>
      <c r="BX227" s="1070"/>
      <c r="BY227" s="1070"/>
      <c r="BZ227" s="1070"/>
      <c r="CA227" s="1070"/>
      <c r="CB227" s="1070"/>
      <c r="CC227" s="1070"/>
      <c r="CD227" s="1070"/>
      <c r="CE227" s="1070"/>
      <c r="CF227" s="1070"/>
      <c r="CG227" s="1070"/>
      <c r="CH227" s="1070"/>
      <c r="CI227" s="1070"/>
      <c r="CJ227" s="1070"/>
      <c r="CK227" s="1070"/>
      <c r="CL227" s="1070"/>
      <c r="CM227" s="1070"/>
      <c r="CN227" s="1070"/>
      <c r="CO227" s="1070"/>
      <c r="CP227" s="1070"/>
      <c r="CQ227" s="1070"/>
      <c r="CR227" s="1070"/>
      <c r="CS227" s="1070"/>
      <c r="CT227" s="1070"/>
      <c r="CU227" s="1070"/>
      <c r="CV227" s="1070"/>
      <c r="CW227" s="1070"/>
      <c r="CX227" s="1070"/>
      <c r="CY227" s="1070"/>
      <c r="CZ227" s="1070"/>
      <c r="DA227" s="1070"/>
      <c r="DB227" s="1070"/>
      <c r="DC227" s="1070"/>
      <c r="DD227" s="1070"/>
      <c r="DE227" s="1070"/>
      <c r="DF227" s="1070"/>
      <c r="DG227" s="1070"/>
      <c r="DH227" s="1070"/>
      <c r="DI227" s="1070"/>
      <c r="DJ227" s="1070"/>
      <c r="DK227" s="1070"/>
      <c r="DL227" s="1070"/>
      <c r="DM227" s="1070"/>
      <c r="DN227" s="1070"/>
      <c r="DO227" s="1070"/>
      <c r="DP227" s="1070"/>
      <c r="DQ227" s="1070"/>
      <c r="DR227" s="1070"/>
      <c r="DS227" s="1070"/>
      <c r="DT227" s="1070"/>
      <c r="DU227" s="1070"/>
      <c r="DV227" s="1070"/>
      <c r="DW227" s="1070"/>
      <c r="DX227" s="1070"/>
      <c r="DY227" s="1070"/>
      <c r="DZ227" s="1070"/>
      <c r="EA227" s="1070"/>
      <c r="EB227" s="1070"/>
      <c r="EC227" s="1070"/>
      <c r="ED227" s="1070"/>
      <c r="EE227" s="1070"/>
      <c r="EF227" s="1070"/>
      <c r="EG227" s="1070"/>
      <c r="EH227" s="1070"/>
      <c r="EI227" s="1070"/>
      <c r="EJ227" s="1070"/>
      <c r="EK227" s="1070"/>
      <c r="EL227" s="1070"/>
      <c r="EM227" s="1070"/>
      <c r="EN227" s="1070"/>
      <c r="EO227" s="1070"/>
      <c r="EP227" s="1070"/>
      <c r="EQ227" s="1070"/>
      <c r="ER227" s="1070"/>
      <c r="ES227" s="1070"/>
    </row>
    <row r="228" spans="1:149" s="912" customFormat="1" ht="15" customHeight="1">
      <c r="B228" s="1092"/>
      <c r="P228" s="1070"/>
      <c r="Q228" s="1070"/>
      <c r="R228" s="1070"/>
      <c r="S228" s="1070"/>
      <c r="T228" s="1070"/>
      <c r="U228" s="1070"/>
      <c r="V228" s="1070"/>
      <c r="W228" s="1070"/>
      <c r="X228" s="1070"/>
      <c r="Y228" s="1070"/>
      <c r="Z228" s="1070"/>
      <c r="AA228" s="1070"/>
      <c r="AB228" s="1070"/>
      <c r="AC228" s="1070"/>
      <c r="AD228" s="1070"/>
      <c r="AE228" s="1070"/>
      <c r="AF228" s="1070"/>
      <c r="AG228" s="1070"/>
      <c r="AH228" s="1070"/>
      <c r="AI228" s="1070"/>
      <c r="AJ228" s="1070"/>
      <c r="AK228" s="1070"/>
      <c r="AL228" s="1070"/>
      <c r="AM228" s="1070"/>
      <c r="AN228" s="1070"/>
      <c r="AO228" s="1070"/>
      <c r="AP228" s="1070"/>
      <c r="AQ228" s="1070"/>
      <c r="AR228" s="1070"/>
      <c r="AS228" s="1070"/>
      <c r="AT228" s="1070"/>
      <c r="AU228" s="1070"/>
      <c r="AV228" s="1070"/>
      <c r="AW228" s="1070"/>
      <c r="AX228" s="1070"/>
      <c r="AY228" s="1070"/>
      <c r="AZ228" s="1070"/>
      <c r="BA228" s="1070"/>
      <c r="BB228" s="1070"/>
      <c r="BC228" s="1070"/>
      <c r="BD228" s="1070"/>
      <c r="BE228" s="1070"/>
      <c r="BF228" s="1070"/>
      <c r="BG228" s="1070"/>
      <c r="BH228" s="1070"/>
      <c r="BI228" s="1070"/>
      <c r="BJ228" s="1070"/>
      <c r="BK228" s="1070"/>
      <c r="BL228" s="1070"/>
      <c r="BM228" s="1070"/>
      <c r="BN228" s="1070"/>
      <c r="BO228" s="1070"/>
      <c r="BP228" s="1070"/>
      <c r="BQ228" s="1070"/>
      <c r="BR228" s="1070"/>
      <c r="BS228" s="1070"/>
      <c r="BT228" s="1070"/>
      <c r="BU228" s="1070"/>
      <c r="BV228" s="1070"/>
      <c r="BW228" s="1070"/>
      <c r="BX228" s="1070"/>
      <c r="BY228" s="1070"/>
      <c r="BZ228" s="1070"/>
      <c r="CA228" s="1070"/>
      <c r="CB228" s="1070"/>
      <c r="CC228" s="1070"/>
      <c r="CD228" s="1070"/>
      <c r="CE228" s="1070"/>
      <c r="CF228" s="1070"/>
      <c r="CG228" s="1070"/>
      <c r="CH228" s="1070"/>
      <c r="CI228" s="1070"/>
      <c r="CJ228" s="1070"/>
      <c r="CK228" s="1070"/>
      <c r="CL228" s="1070"/>
      <c r="CM228" s="1070"/>
      <c r="CN228" s="1070"/>
      <c r="CO228" s="1070"/>
      <c r="CP228" s="1070"/>
      <c r="CQ228" s="1070"/>
      <c r="CR228" s="1070"/>
      <c r="CS228" s="1070"/>
      <c r="CT228" s="1070"/>
      <c r="CU228" s="1070"/>
      <c r="CV228" s="1070"/>
      <c r="CW228" s="1070"/>
      <c r="CX228" s="1070"/>
      <c r="CY228" s="1070"/>
      <c r="CZ228" s="1070"/>
      <c r="DA228" s="1070"/>
      <c r="DB228" s="1070"/>
      <c r="DC228" s="1070"/>
      <c r="DD228" s="1070"/>
      <c r="DE228" s="1070"/>
      <c r="DF228" s="1070"/>
      <c r="DG228" s="1070"/>
      <c r="DH228" s="1070"/>
      <c r="DI228" s="1070"/>
      <c r="DJ228" s="1070"/>
      <c r="DK228" s="1070"/>
      <c r="DL228" s="1070"/>
      <c r="DM228" s="1070"/>
      <c r="DN228" s="1070"/>
      <c r="DO228" s="1070"/>
      <c r="DP228" s="1070"/>
      <c r="DQ228" s="1070"/>
      <c r="DR228" s="1070"/>
      <c r="DS228" s="1070"/>
      <c r="DT228" s="1070"/>
      <c r="DU228" s="1070"/>
      <c r="DV228" s="1070"/>
      <c r="DW228" s="1070"/>
      <c r="DX228" s="1070"/>
      <c r="DY228" s="1070"/>
      <c r="DZ228" s="1070"/>
      <c r="EA228" s="1070"/>
      <c r="EB228" s="1070"/>
      <c r="EC228" s="1070"/>
      <c r="ED228" s="1070"/>
      <c r="EE228" s="1070"/>
      <c r="EF228" s="1070"/>
      <c r="EG228" s="1070"/>
      <c r="EH228" s="1070"/>
      <c r="EI228" s="1070"/>
      <c r="EJ228" s="1070"/>
      <c r="EK228" s="1070"/>
      <c r="EL228" s="1070"/>
      <c r="EM228" s="1070"/>
      <c r="EN228" s="1070"/>
      <c r="EO228" s="1070"/>
      <c r="EP228" s="1070"/>
      <c r="EQ228" s="1070"/>
      <c r="ER228" s="1070"/>
      <c r="ES228" s="1070"/>
    </row>
    <row r="229" spans="1:149" s="912" customFormat="1" ht="15" customHeight="1">
      <c r="B229" s="1092"/>
      <c r="L229" s="927"/>
      <c r="M229" s="927"/>
      <c r="N229" s="927"/>
      <c r="O229" s="927"/>
      <c r="P229" s="1070"/>
      <c r="Q229" s="1070"/>
      <c r="R229" s="1070"/>
      <c r="S229" s="1070"/>
      <c r="T229" s="1070"/>
      <c r="U229" s="1070"/>
      <c r="V229" s="1070"/>
      <c r="W229" s="1070"/>
      <c r="X229" s="1070"/>
      <c r="Y229" s="1070"/>
      <c r="Z229" s="1070"/>
      <c r="AA229" s="1070"/>
      <c r="AB229" s="1070"/>
      <c r="AC229" s="1070"/>
      <c r="AD229" s="1070"/>
      <c r="AE229" s="1070"/>
      <c r="AF229" s="1070"/>
      <c r="AG229" s="1070"/>
      <c r="AH229" s="1070"/>
      <c r="AI229" s="1070"/>
      <c r="AJ229" s="1070"/>
      <c r="AK229" s="1070"/>
      <c r="AL229" s="1070"/>
      <c r="AM229" s="1070"/>
      <c r="AN229" s="1070"/>
      <c r="AO229" s="1070"/>
      <c r="AP229" s="1070"/>
      <c r="AQ229" s="1070"/>
      <c r="AR229" s="1070"/>
      <c r="AS229" s="1070"/>
      <c r="AT229" s="1070"/>
      <c r="AU229" s="1070"/>
      <c r="AV229" s="1070"/>
      <c r="AW229" s="1070"/>
      <c r="AX229" s="1070"/>
      <c r="AY229" s="1070"/>
      <c r="AZ229" s="1070"/>
      <c r="BA229" s="1070"/>
      <c r="BB229" s="1070"/>
      <c r="BC229" s="1070"/>
      <c r="BD229" s="1070"/>
      <c r="BE229" s="1070"/>
      <c r="BF229" s="1070"/>
      <c r="BG229" s="1070"/>
      <c r="BH229" s="1070"/>
      <c r="BI229" s="1070"/>
      <c r="BJ229" s="1070"/>
      <c r="BK229" s="1070"/>
      <c r="BL229" s="1070"/>
      <c r="BM229" s="1070"/>
      <c r="BN229" s="1070"/>
      <c r="BO229" s="1070"/>
      <c r="BP229" s="1070"/>
      <c r="BQ229" s="1070"/>
      <c r="BR229" s="1070"/>
      <c r="BS229" s="1070"/>
      <c r="BT229" s="1070"/>
      <c r="BU229" s="1070"/>
      <c r="BV229" s="1070"/>
      <c r="BW229" s="1070"/>
      <c r="BX229" s="1070"/>
      <c r="BY229" s="1070"/>
      <c r="BZ229" s="1070"/>
      <c r="CA229" s="1070"/>
      <c r="CB229" s="1070"/>
      <c r="CC229" s="1070"/>
      <c r="CD229" s="1070"/>
      <c r="CE229" s="1070"/>
      <c r="CF229" s="1070"/>
      <c r="CG229" s="1070"/>
      <c r="CH229" s="1070"/>
      <c r="CI229" s="1070"/>
      <c r="CJ229" s="1070"/>
      <c r="CK229" s="1070"/>
      <c r="CL229" s="1070"/>
      <c r="CM229" s="1070"/>
      <c r="CN229" s="1070"/>
      <c r="CO229" s="1070"/>
      <c r="CP229" s="1070"/>
      <c r="CQ229" s="1070"/>
      <c r="CR229" s="1070"/>
      <c r="CS229" s="1070"/>
      <c r="CT229" s="1070"/>
      <c r="CU229" s="1070"/>
      <c r="CV229" s="1070"/>
      <c r="CW229" s="1070"/>
      <c r="CX229" s="1070"/>
      <c r="CY229" s="1070"/>
      <c r="CZ229" s="1070"/>
      <c r="DA229" s="1070"/>
      <c r="DB229" s="1070"/>
      <c r="DC229" s="1070"/>
      <c r="DD229" s="1070"/>
      <c r="DE229" s="1070"/>
      <c r="DF229" s="1070"/>
      <c r="DG229" s="1070"/>
      <c r="DH229" s="1070"/>
      <c r="DI229" s="1070"/>
      <c r="DJ229" s="1070"/>
      <c r="DK229" s="1070"/>
      <c r="DL229" s="1070"/>
      <c r="DM229" s="1070"/>
      <c r="DN229" s="1070"/>
      <c r="DO229" s="1070"/>
      <c r="DP229" s="1070"/>
      <c r="DQ229" s="1070"/>
      <c r="DR229" s="1070"/>
      <c r="DS229" s="1070"/>
      <c r="DT229" s="1070"/>
      <c r="DU229" s="1070"/>
      <c r="DV229" s="1070"/>
      <c r="DW229" s="1070"/>
      <c r="DX229" s="1070"/>
      <c r="DY229" s="1070"/>
      <c r="DZ229" s="1070"/>
      <c r="EA229" s="1070"/>
      <c r="EB229" s="1070"/>
      <c r="EC229" s="1070"/>
      <c r="ED229" s="1070"/>
      <c r="EE229" s="1070"/>
      <c r="EF229" s="1070"/>
      <c r="EG229" s="1070"/>
      <c r="EH229" s="1070"/>
      <c r="EI229" s="1070"/>
      <c r="EJ229" s="1070"/>
      <c r="EK229" s="1070"/>
      <c r="EL229" s="1070"/>
      <c r="EM229" s="1070"/>
      <c r="EN229" s="1070"/>
      <c r="EO229" s="1070"/>
      <c r="EP229" s="1070"/>
      <c r="EQ229" s="1070"/>
      <c r="ER229" s="1070"/>
      <c r="ES229" s="1070"/>
    </row>
    <row r="230" spans="1:149" s="1078" customFormat="1" ht="15" customHeight="1">
      <c r="A230" s="912"/>
      <c r="B230" s="1092"/>
      <c r="C230" s="912"/>
      <c r="D230" s="912"/>
      <c r="E230" s="912"/>
      <c r="F230" s="912"/>
      <c r="G230" s="912"/>
      <c r="H230" s="912"/>
      <c r="I230" s="912"/>
      <c r="J230" s="1070"/>
      <c r="K230" s="1070"/>
      <c r="L230" s="1070"/>
      <c r="M230" s="1070"/>
      <c r="N230" s="1070"/>
      <c r="O230" s="1070"/>
      <c r="P230" s="912"/>
      <c r="Q230" s="912"/>
      <c r="R230" s="912"/>
      <c r="S230" s="912"/>
      <c r="T230" s="912"/>
      <c r="U230" s="912"/>
      <c r="V230" s="912"/>
      <c r="W230" s="912"/>
      <c r="X230" s="912"/>
      <c r="Y230" s="912"/>
      <c r="Z230" s="912"/>
      <c r="AA230" s="912"/>
      <c r="AB230" s="912"/>
      <c r="AC230" s="912"/>
      <c r="AD230" s="912"/>
      <c r="AE230" s="912"/>
      <c r="AF230" s="912"/>
      <c r="AG230" s="912"/>
      <c r="AH230" s="912"/>
      <c r="AI230" s="912"/>
      <c r="AJ230" s="912"/>
      <c r="AK230" s="912"/>
      <c r="AL230" s="912"/>
      <c r="AM230" s="912"/>
      <c r="AN230" s="912"/>
      <c r="AO230" s="912"/>
      <c r="AP230" s="912"/>
      <c r="AQ230" s="912"/>
      <c r="AR230" s="912"/>
      <c r="AS230" s="912"/>
      <c r="AT230" s="912"/>
      <c r="AU230" s="912"/>
      <c r="AV230" s="912"/>
      <c r="AW230" s="912"/>
      <c r="AX230" s="912"/>
      <c r="AY230" s="912"/>
      <c r="AZ230" s="912"/>
      <c r="BA230" s="912"/>
      <c r="BB230" s="912"/>
      <c r="BC230" s="912"/>
      <c r="BD230" s="912"/>
      <c r="BE230" s="912"/>
      <c r="BF230" s="912"/>
      <c r="BG230" s="912"/>
      <c r="BH230" s="912"/>
      <c r="BI230" s="912"/>
      <c r="BJ230" s="912"/>
      <c r="BK230" s="912"/>
      <c r="BL230" s="912"/>
      <c r="BM230" s="912"/>
      <c r="BN230" s="912"/>
      <c r="BO230" s="912"/>
      <c r="BP230" s="912"/>
      <c r="BQ230" s="912"/>
      <c r="BR230" s="912"/>
      <c r="BS230" s="912"/>
      <c r="BT230" s="912"/>
      <c r="BU230" s="912"/>
      <c r="BV230" s="912"/>
      <c r="BW230" s="912"/>
      <c r="BX230" s="912"/>
      <c r="BY230" s="912"/>
      <c r="BZ230" s="912"/>
      <c r="CA230" s="912"/>
      <c r="CB230" s="912"/>
      <c r="CC230" s="912"/>
      <c r="CD230" s="912"/>
      <c r="CE230" s="912"/>
      <c r="CF230" s="912"/>
      <c r="CG230" s="912"/>
      <c r="CH230" s="912"/>
      <c r="CI230" s="912"/>
      <c r="CJ230" s="912"/>
      <c r="CK230" s="912"/>
      <c r="CL230" s="912"/>
      <c r="CM230" s="912"/>
      <c r="CN230" s="912"/>
      <c r="CO230" s="912"/>
      <c r="CP230" s="912"/>
      <c r="CQ230" s="912"/>
      <c r="CR230" s="912"/>
      <c r="CS230" s="912"/>
      <c r="CT230" s="912"/>
      <c r="CU230" s="912"/>
      <c r="CV230" s="912"/>
      <c r="CW230" s="912"/>
      <c r="CX230" s="912"/>
      <c r="CY230" s="912"/>
      <c r="CZ230" s="912"/>
      <c r="DA230" s="912"/>
      <c r="DB230" s="912"/>
      <c r="DC230" s="912"/>
      <c r="DD230" s="912"/>
      <c r="DE230" s="912"/>
      <c r="DF230" s="912"/>
      <c r="DG230" s="912"/>
      <c r="DH230" s="912"/>
      <c r="DI230" s="912"/>
      <c r="DJ230" s="912"/>
      <c r="DK230" s="912"/>
      <c r="DL230" s="912"/>
      <c r="DM230" s="912"/>
      <c r="DN230" s="912"/>
      <c r="DO230" s="912"/>
      <c r="DP230" s="912"/>
      <c r="DQ230" s="912"/>
      <c r="DR230" s="912"/>
      <c r="DS230" s="912"/>
      <c r="DT230" s="912"/>
      <c r="DU230" s="912"/>
      <c r="DV230" s="912"/>
      <c r="DW230" s="912"/>
      <c r="DX230" s="912"/>
      <c r="DY230" s="912"/>
      <c r="DZ230" s="912"/>
      <c r="EA230" s="912"/>
      <c r="EB230" s="912"/>
      <c r="EC230" s="912"/>
      <c r="ED230" s="912"/>
      <c r="EE230" s="912"/>
      <c r="EF230" s="912"/>
      <c r="EG230" s="912"/>
      <c r="EH230" s="912"/>
      <c r="EI230" s="912"/>
      <c r="EJ230" s="912"/>
      <c r="EK230" s="912"/>
      <c r="EL230" s="912"/>
      <c r="EM230" s="912"/>
      <c r="EN230" s="912"/>
      <c r="EO230" s="912"/>
      <c r="EP230" s="912"/>
      <c r="EQ230" s="912"/>
      <c r="ER230" s="912"/>
      <c r="ES230" s="912"/>
    </row>
    <row r="231" spans="1:149" s="1078" customFormat="1" ht="15" customHeight="1">
      <c r="A231" s="927"/>
      <c r="B231" s="1093"/>
      <c r="C231" s="927"/>
      <c r="D231" s="927"/>
      <c r="E231" s="927"/>
      <c r="F231" s="927"/>
      <c r="G231" s="927"/>
      <c r="H231" s="927"/>
      <c r="I231" s="927"/>
      <c r="J231" s="1070"/>
      <c r="K231" s="1070"/>
      <c r="L231" s="1070"/>
      <c r="M231" s="1070"/>
      <c r="N231" s="1070"/>
      <c r="O231" s="1070"/>
      <c r="P231" s="912"/>
      <c r="Q231" s="912"/>
      <c r="R231" s="912"/>
      <c r="S231" s="912"/>
      <c r="T231" s="912"/>
      <c r="U231" s="912"/>
      <c r="V231" s="912"/>
      <c r="W231" s="912"/>
      <c r="X231" s="912"/>
      <c r="Y231" s="912"/>
      <c r="Z231" s="912"/>
      <c r="AA231" s="912"/>
      <c r="AB231" s="912"/>
      <c r="AC231" s="912"/>
      <c r="AD231" s="912"/>
      <c r="AE231" s="912"/>
      <c r="AF231" s="912"/>
      <c r="AG231" s="912"/>
      <c r="AH231" s="912"/>
      <c r="AI231" s="912"/>
      <c r="AJ231" s="912"/>
      <c r="AK231" s="912"/>
      <c r="AL231" s="912"/>
      <c r="AM231" s="912"/>
      <c r="AN231" s="912"/>
      <c r="AO231" s="912"/>
      <c r="AP231" s="912"/>
      <c r="AQ231" s="912"/>
      <c r="AR231" s="912"/>
      <c r="AS231" s="912"/>
      <c r="AT231" s="912"/>
      <c r="AU231" s="912"/>
      <c r="AV231" s="912"/>
      <c r="AW231" s="912"/>
      <c r="AX231" s="912"/>
      <c r="AY231" s="912"/>
      <c r="AZ231" s="912"/>
      <c r="BA231" s="912"/>
      <c r="BB231" s="912"/>
      <c r="BC231" s="912"/>
      <c r="BD231" s="912"/>
      <c r="BE231" s="912"/>
      <c r="BF231" s="912"/>
      <c r="BG231" s="912"/>
      <c r="BH231" s="912"/>
      <c r="BI231" s="912"/>
      <c r="BJ231" s="912"/>
      <c r="BK231" s="912"/>
      <c r="BL231" s="912"/>
      <c r="BM231" s="912"/>
      <c r="BN231" s="912"/>
      <c r="BO231" s="912"/>
      <c r="BP231" s="912"/>
      <c r="BQ231" s="912"/>
      <c r="BR231" s="912"/>
      <c r="BS231" s="912"/>
      <c r="BT231" s="912"/>
      <c r="BU231" s="912"/>
      <c r="BV231" s="912"/>
      <c r="BW231" s="912"/>
      <c r="BX231" s="912"/>
      <c r="BY231" s="912"/>
      <c r="BZ231" s="912"/>
      <c r="CA231" s="912"/>
      <c r="CB231" s="912"/>
      <c r="CC231" s="912"/>
      <c r="CD231" s="912"/>
      <c r="CE231" s="912"/>
      <c r="CF231" s="912"/>
      <c r="CG231" s="912"/>
      <c r="CH231" s="912"/>
      <c r="CI231" s="912"/>
      <c r="CJ231" s="912"/>
      <c r="CK231" s="912"/>
      <c r="CL231" s="912"/>
      <c r="CM231" s="912"/>
      <c r="CN231" s="912"/>
      <c r="CO231" s="912"/>
      <c r="CP231" s="912"/>
      <c r="CQ231" s="912"/>
      <c r="CR231" s="912"/>
      <c r="CS231" s="912"/>
      <c r="CT231" s="912"/>
      <c r="CU231" s="912"/>
      <c r="CV231" s="912"/>
      <c r="CW231" s="912"/>
      <c r="CX231" s="912"/>
      <c r="CY231" s="912"/>
      <c r="CZ231" s="912"/>
      <c r="DA231" s="912"/>
      <c r="DB231" s="912"/>
      <c r="DC231" s="912"/>
      <c r="DD231" s="912"/>
      <c r="DE231" s="912"/>
      <c r="DF231" s="912"/>
      <c r="DG231" s="912"/>
      <c r="DH231" s="912"/>
      <c r="DI231" s="912"/>
      <c r="DJ231" s="912"/>
      <c r="DK231" s="912"/>
      <c r="DL231" s="912"/>
      <c r="DM231" s="912"/>
      <c r="DN231" s="912"/>
      <c r="DO231" s="912"/>
      <c r="DP231" s="912"/>
      <c r="DQ231" s="912"/>
      <c r="DR231" s="912"/>
      <c r="DS231" s="912"/>
      <c r="DT231" s="912"/>
      <c r="DU231" s="912"/>
      <c r="DV231" s="912"/>
      <c r="DW231" s="912"/>
      <c r="DX231" s="912"/>
      <c r="DY231" s="912"/>
      <c r="DZ231" s="912"/>
      <c r="EA231" s="912"/>
      <c r="EB231" s="912"/>
      <c r="EC231" s="912"/>
      <c r="ED231" s="912"/>
      <c r="EE231" s="912"/>
      <c r="EF231" s="912"/>
      <c r="EG231" s="912"/>
      <c r="EH231" s="912"/>
      <c r="EI231" s="912"/>
      <c r="EJ231" s="912"/>
      <c r="EK231" s="912"/>
      <c r="EL231" s="912"/>
      <c r="EM231" s="912"/>
      <c r="EN231" s="912"/>
      <c r="EO231" s="912"/>
      <c r="EP231" s="912"/>
      <c r="EQ231" s="912"/>
      <c r="ER231" s="912"/>
      <c r="ES231" s="912"/>
    </row>
    <row r="232" spans="1:149" s="1078" customFormat="1" ht="15" customHeight="1">
      <c r="A232" s="912"/>
      <c r="B232" s="1092"/>
      <c r="C232" s="912"/>
      <c r="D232" s="912"/>
      <c r="E232" s="912"/>
      <c r="F232" s="912"/>
      <c r="G232" s="912"/>
      <c r="H232" s="912"/>
      <c r="I232" s="912"/>
      <c r="J232" s="1070"/>
      <c r="K232" s="1070"/>
      <c r="L232" s="1070"/>
      <c r="M232" s="1070"/>
      <c r="N232" s="1070"/>
      <c r="O232" s="1070"/>
      <c r="P232" s="912"/>
      <c r="Q232" s="912"/>
      <c r="R232" s="912"/>
      <c r="S232" s="912"/>
      <c r="T232" s="912"/>
      <c r="U232" s="912"/>
      <c r="V232" s="912"/>
      <c r="W232" s="912"/>
      <c r="X232" s="912"/>
      <c r="Y232" s="912"/>
      <c r="Z232" s="912"/>
      <c r="AA232" s="912"/>
      <c r="AB232" s="912"/>
      <c r="AC232" s="912"/>
      <c r="AD232" s="912"/>
      <c r="AE232" s="912"/>
      <c r="AF232" s="912"/>
      <c r="AG232" s="912"/>
      <c r="AH232" s="912"/>
      <c r="AI232" s="912"/>
      <c r="AJ232" s="912"/>
      <c r="AK232" s="912"/>
      <c r="AL232" s="912"/>
      <c r="AM232" s="912"/>
      <c r="AN232" s="912"/>
      <c r="AO232" s="912"/>
      <c r="AP232" s="912"/>
      <c r="AQ232" s="912"/>
      <c r="AR232" s="912"/>
      <c r="AS232" s="912"/>
      <c r="AT232" s="912"/>
      <c r="AU232" s="912"/>
      <c r="AV232" s="912"/>
      <c r="AW232" s="912"/>
      <c r="AX232" s="912"/>
      <c r="AY232" s="912"/>
      <c r="AZ232" s="912"/>
      <c r="BA232" s="912"/>
      <c r="BB232" s="912"/>
      <c r="BC232" s="912"/>
      <c r="BD232" s="912"/>
      <c r="BE232" s="912"/>
      <c r="BF232" s="912"/>
      <c r="BG232" s="912"/>
      <c r="BH232" s="912"/>
      <c r="BI232" s="912"/>
      <c r="BJ232" s="912"/>
      <c r="BK232" s="912"/>
      <c r="BL232" s="912"/>
      <c r="BM232" s="912"/>
      <c r="BN232" s="912"/>
      <c r="BO232" s="912"/>
      <c r="BP232" s="912"/>
      <c r="BQ232" s="912"/>
      <c r="BR232" s="912"/>
      <c r="BS232" s="912"/>
      <c r="BT232" s="912"/>
      <c r="BU232" s="912"/>
      <c r="BV232" s="912"/>
      <c r="BW232" s="912"/>
      <c r="BX232" s="912"/>
      <c r="BY232" s="912"/>
      <c r="BZ232" s="912"/>
      <c r="CA232" s="912"/>
      <c r="CB232" s="912"/>
      <c r="CC232" s="912"/>
      <c r="CD232" s="912"/>
      <c r="CE232" s="912"/>
      <c r="CF232" s="912"/>
      <c r="CG232" s="912"/>
      <c r="CH232" s="912"/>
      <c r="CI232" s="912"/>
      <c r="CJ232" s="912"/>
      <c r="CK232" s="912"/>
      <c r="CL232" s="912"/>
      <c r="CM232" s="912"/>
      <c r="CN232" s="912"/>
      <c r="CO232" s="912"/>
      <c r="CP232" s="912"/>
      <c r="CQ232" s="912"/>
      <c r="CR232" s="912"/>
      <c r="CS232" s="912"/>
      <c r="CT232" s="912"/>
      <c r="CU232" s="912"/>
      <c r="CV232" s="912"/>
      <c r="CW232" s="912"/>
      <c r="CX232" s="912"/>
      <c r="CY232" s="912"/>
      <c r="CZ232" s="912"/>
      <c r="DA232" s="912"/>
      <c r="DB232" s="912"/>
      <c r="DC232" s="912"/>
      <c r="DD232" s="912"/>
      <c r="DE232" s="912"/>
      <c r="DF232" s="912"/>
      <c r="DG232" s="912"/>
      <c r="DH232" s="912"/>
      <c r="DI232" s="912"/>
      <c r="DJ232" s="912"/>
      <c r="DK232" s="912"/>
      <c r="DL232" s="912"/>
      <c r="DM232" s="912"/>
      <c r="DN232" s="912"/>
      <c r="DO232" s="912"/>
      <c r="DP232" s="912"/>
      <c r="DQ232" s="912"/>
      <c r="DR232" s="912"/>
      <c r="DS232" s="912"/>
      <c r="DT232" s="912"/>
      <c r="DU232" s="912"/>
      <c r="DV232" s="912"/>
      <c r="DW232" s="912"/>
      <c r="DX232" s="912"/>
      <c r="DY232" s="912"/>
      <c r="DZ232" s="912"/>
      <c r="EA232" s="912"/>
      <c r="EB232" s="912"/>
      <c r="EC232" s="912"/>
      <c r="ED232" s="912"/>
      <c r="EE232" s="912"/>
      <c r="EF232" s="912"/>
      <c r="EG232" s="912"/>
      <c r="EH232" s="912"/>
      <c r="EI232" s="912"/>
      <c r="EJ232" s="912"/>
      <c r="EK232" s="912"/>
      <c r="EL232" s="912"/>
      <c r="EM232" s="912"/>
      <c r="EN232" s="912"/>
      <c r="EO232" s="912"/>
      <c r="EP232" s="912"/>
      <c r="EQ232" s="912"/>
      <c r="ER232" s="912"/>
      <c r="ES232" s="912"/>
    </row>
    <row r="233" spans="1:149" s="1078" customFormat="1" ht="15" customHeight="1">
      <c r="A233" s="912"/>
      <c r="B233" s="1092"/>
      <c r="C233" s="912"/>
      <c r="D233" s="912"/>
      <c r="E233" s="912"/>
      <c r="F233" s="912"/>
      <c r="G233" s="912"/>
      <c r="H233" s="912"/>
      <c r="I233" s="912"/>
      <c r="J233" s="1070"/>
      <c r="K233" s="1070"/>
      <c r="L233" s="1070"/>
      <c r="M233" s="1070"/>
      <c r="N233" s="1070"/>
      <c r="O233" s="1070"/>
      <c r="P233" s="927"/>
      <c r="Q233" s="927"/>
      <c r="R233" s="927"/>
      <c r="S233" s="927"/>
      <c r="T233" s="927"/>
      <c r="U233" s="927"/>
      <c r="V233" s="927"/>
      <c r="W233" s="927"/>
      <c r="X233" s="927"/>
      <c r="Y233" s="927"/>
      <c r="Z233" s="927"/>
      <c r="AA233" s="927"/>
      <c r="AB233" s="927"/>
      <c r="AC233" s="927"/>
      <c r="AD233" s="927"/>
      <c r="AE233" s="927"/>
      <c r="AF233" s="927"/>
      <c r="AG233" s="927"/>
      <c r="AH233" s="927"/>
      <c r="AI233" s="927"/>
      <c r="AJ233" s="927"/>
      <c r="AK233" s="927"/>
      <c r="AL233" s="927"/>
      <c r="AM233" s="927"/>
      <c r="AN233" s="927"/>
      <c r="AO233" s="927"/>
      <c r="AP233" s="927"/>
      <c r="AQ233" s="927"/>
      <c r="AR233" s="927"/>
      <c r="AS233" s="927"/>
      <c r="AT233" s="927"/>
      <c r="AU233" s="927"/>
      <c r="AV233" s="927"/>
      <c r="AW233" s="927"/>
      <c r="AX233" s="927"/>
      <c r="AY233" s="927"/>
      <c r="AZ233" s="927"/>
      <c r="BA233" s="927"/>
      <c r="BB233" s="927"/>
      <c r="BC233" s="927"/>
      <c r="BD233" s="927"/>
      <c r="BE233" s="927"/>
      <c r="BF233" s="927"/>
      <c r="BG233" s="927"/>
      <c r="BH233" s="927"/>
      <c r="BI233" s="927"/>
      <c r="BJ233" s="927"/>
      <c r="BK233" s="927"/>
      <c r="BL233" s="927"/>
      <c r="BM233" s="927"/>
      <c r="BN233" s="927"/>
      <c r="BO233" s="927"/>
      <c r="BP233" s="927"/>
      <c r="BQ233" s="927"/>
      <c r="BR233" s="927"/>
      <c r="BS233" s="927"/>
      <c r="BT233" s="927"/>
      <c r="BU233" s="927"/>
      <c r="BV233" s="927"/>
      <c r="BW233" s="927"/>
      <c r="BX233" s="927"/>
      <c r="BY233" s="927"/>
      <c r="BZ233" s="927"/>
      <c r="CA233" s="927"/>
      <c r="CB233" s="927"/>
      <c r="CC233" s="927"/>
      <c r="CD233" s="927"/>
      <c r="CE233" s="927"/>
      <c r="CF233" s="927"/>
      <c r="CG233" s="927"/>
      <c r="CH233" s="927"/>
      <c r="CI233" s="927"/>
      <c r="CJ233" s="927"/>
      <c r="CK233" s="927"/>
      <c r="CL233" s="927"/>
      <c r="CM233" s="927"/>
      <c r="CN233" s="927"/>
      <c r="CO233" s="927"/>
      <c r="CP233" s="927"/>
      <c r="CQ233" s="927"/>
      <c r="CR233" s="927"/>
      <c r="CS233" s="927"/>
      <c r="CT233" s="927"/>
      <c r="CU233" s="927"/>
      <c r="CV233" s="927"/>
      <c r="CW233" s="927"/>
      <c r="CX233" s="927"/>
      <c r="CY233" s="927"/>
      <c r="CZ233" s="927"/>
      <c r="DA233" s="927"/>
      <c r="DB233" s="927"/>
      <c r="DC233" s="927"/>
      <c r="DD233" s="927"/>
      <c r="DE233" s="927"/>
      <c r="DF233" s="927"/>
      <c r="DG233" s="927"/>
      <c r="DH233" s="927"/>
      <c r="DI233" s="927"/>
      <c r="DJ233" s="927"/>
      <c r="DK233" s="927"/>
      <c r="DL233" s="927"/>
      <c r="DM233" s="927"/>
      <c r="DN233" s="927"/>
      <c r="DO233" s="927"/>
      <c r="DP233" s="927"/>
      <c r="DQ233" s="927"/>
      <c r="DR233" s="927"/>
      <c r="DS233" s="927"/>
      <c r="DT233" s="927"/>
      <c r="DU233" s="927"/>
      <c r="DV233" s="927"/>
      <c r="DW233" s="927"/>
      <c r="DX233" s="927"/>
      <c r="DY233" s="927"/>
      <c r="DZ233" s="927"/>
      <c r="EA233" s="927"/>
      <c r="EB233" s="927"/>
      <c r="EC233" s="927"/>
      <c r="ED233" s="927"/>
      <c r="EE233" s="927"/>
      <c r="EF233" s="927"/>
      <c r="EG233" s="927"/>
      <c r="EH233" s="927"/>
      <c r="EI233" s="927"/>
      <c r="EJ233" s="927"/>
      <c r="EK233" s="927"/>
      <c r="EL233" s="927"/>
      <c r="EM233" s="927"/>
      <c r="EN233" s="927"/>
      <c r="EO233" s="927"/>
      <c r="EP233" s="927"/>
      <c r="EQ233" s="927"/>
      <c r="ER233" s="927"/>
      <c r="ES233" s="927"/>
    </row>
    <row r="234" spans="1:149" s="912" customFormat="1" ht="15" customHeight="1">
      <c r="B234" s="1092"/>
      <c r="P234" s="1070"/>
      <c r="Q234" s="1070"/>
      <c r="R234" s="1070"/>
      <c r="S234" s="1070"/>
      <c r="T234" s="1070"/>
      <c r="U234" s="1070"/>
      <c r="V234" s="1070"/>
      <c r="W234" s="1070"/>
      <c r="X234" s="1070"/>
      <c r="Y234" s="1070"/>
      <c r="Z234" s="1070"/>
      <c r="AA234" s="1070"/>
      <c r="AB234" s="1070"/>
      <c r="AC234" s="1070"/>
      <c r="AD234" s="1070"/>
      <c r="AE234" s="1070"/>
      <c r="AF234" s="1070"/>
      <c r="AG234" s="1070"/>
      <c r="AH234" s="1070"/>
      <c r="AI234" s="1070"/>
      <c r="AJ234" s="1070"/>
      <c r="AK234" s="1070"/>
      <c r="AL234" s="1070"/>
      <c r="AM234" s="1070"/>
      <c r="AN234" s="1070"/>
      <c r="AO234" s="1070"/>
      <c r="AP234" s="1070"/>
      <c r="AQ234" s="1070"/>
      <c r="AR234" s="1070"/>
      <c r="AS234" s="1070"/>
      <c r="AT234" s="1070"/>
      <c r="AU234" s="1070"/>
      <c r="AV234" s="1070"/>
      <c r="AW234" s="1070"/>
      <c r="AX234" s="1070"/>
      <c r="AY234" s="1070"/>
      <c r="AZ234" s="1070"/>
      <c r="BA234" s="1070"/>
      <c r="BB234" s="1070"/>
      <c r="BC234" s="1070"/>
      <c r="BD234" s="1070"/>
      <c r="BE234" s="1070"/>
      <c r="BF234" s="1070"/>
      <c r="BG234" s="1070"/>
      <c r="BH234" s="1070"/>
      <c r="BI234" s="1070"/>
      <c r="BJ234" s="1070"/>
      <c r="BK234" s="1070"/>
      <c r="BL234" s="1070"/>
      <c r="BM234" s="1070"/>
      <c r="BN234" s="1070"/>
      <c r="BO234" s="1070"/>
      <c r="BP234" s="1070"/>
      <c r="BQ234" s="1070"/>
      <c r="BR234" s="1070"/>
      <c r="BS234" s="1070"/>
      <c r="BT234" s="1070"/>
      <c r="BU234" s="1070"/>
      <c r="BV234" s="1070"/>
      <c r="BW234" s="1070"/>
      <c r="BX234" s="1070"/>
      <c r="BY234" s="1070"/>
      <c r="BZ234" s="1070"/>
      <c r="CA234" s="1070"/>
      <c r="CB234" s="1070"/>
      <c r="CC234" s="1070"/>
      <c r="CD234" s="1070"/>
      <c r="CE234" s="1070"/>
      <c r="CF234" s="1070"/>
      <c r="CG234" s="1070"/>
      <c r="CH234" s="1070"/>
      <c r="CI234" s="1070"/>
      <c r="CJ234" s="1070"/>
      <c r="CK234" s="1070"/>
      <c r="CL234" s="1070"/>
      <c r="CM234" s="1070"/>
      <c r="CN234" s="1070"/>
      <c r="CO234" s="1070"/>
      <c r="CP234" s="1070"/>
      <c r="CQ234" s="1070"/>
      <c r="CR234" s="1070"/>
      <c r="CS234" s="1070"/>
      <c r="CT234" s="1070"/>
      <c r="CU234" s="1070"/>
      <c r="CV234" s="1070"/>
      <c r="CW234" s="1070"/>
      <c r="CX234" s="1070"/>
      <c r="CY234" s="1070"/>
      <c r="CZ234" s="1070"/>
      <c r="DA234" s="1070"/>
      <c r="DB234" s="1070"/>
      <c r="DC234" s="1070"/>
      <c r="DD234" s="1070"/>
      <c r="DE234" s="1070"/>
      <c r="DF234" s="1070"/>
      <c r="DG234" s="1070"/>
      <c r="DH234" s="1070"/>
      <c r="DI234" s="1070"/>
      <c r="DJ234" s="1070"/>
      <c r="DK234" s="1070"/>
      <c r="DL234" s="1070"/>
      <c r="DM234" s="1070"/>
      <c r="DN234" s="1070"/>
      <c r="DO234" s="1070"/>
      <c r="DP234" s="1070"/>
      <c r="DQ234" s="1070"/>
      <c r="DR234" s="1070"/>
      <c r="DS234" s="1070"/>
      <c r="DT234" s="1070"/>
      <c r="DU234" s="1070"/>
      <c r="DV234" s="1070"/>
      <c r="DW234" s="1070"/>
      <c r="DX234" s="1070"/>
      <c r="DY234" s="1070"/>
      <c r="DZ234" s="1070"/>
      <c r="EA234" s="1070"/>
      <c r="EB234" s="1070"/>
      <c r="EC234" s="1070"/>
      <c r="ED234" s="1070"/>
      <c r="EE234" s="1070"/>
      <c r="EF234" s="1070"/>
      <c r="EG234" s="1070"/>
      <c r="EH234" s="1070"/>
      <c r="EI234" s="1070"/>
      <c r="EJ234" s="1070"/>
      <c r="EK234" s="1070"/>
      <c r="EL234" s="1070"/>
      <c r="EM234" s="1070"/>
      <c r="EN234" s="1070"/>
      <c r="EO234" s="1070"/>
      <c r="EP234" s="1070"/>
      <c r="EQ234" s="1070"/>
      <c r="ER234" s="1070"/>
      <c r="ES234" s="1070"/>
    </row>
    <row r="235" spans="1:149" s="912" customFormat="1" ht="15" customHeight="1">
      <c r="B235" s="1092"/>
      <c r="P235" s="1070"/>
      <c r="Q235" s="1070"/>
      <c r="R235" s="1070"/>
      <c r="S235" s="1070"/>
      <c r="T235" s="1070"/>
      <c r="U235" s="1070"/>
      <c r="V235" s="1070"/>
      <c r="W235" s="1070"/>
      <c r="X235" s="1070"/>
      <c r="Y235" s="1070"/>
      <c r="Z235" s="1070"/>
      <c r="AA235" s="1070"/>
      <c r="AB235" s="1070"/>
      <c r="AC235" s="1070"/>
      <c r="AD235" s="1070"/>
      <c r="AE235" s="1070"/>
      <c r="AF235" s="1070"/>
      <c r="AG235" s="1070"/>
      <c r="AH235" s="1070"/>
      <c r="AI235" s="1070"/>
      <c r="AJ235" s="1070"/>
      <c r="AK235" s="1070"/>
      <c r="AL235" s="1070"/>
      <c r="AM235" s="1070"/>
      <c r="AN235" s="1070"/>
      <c r="AO235" s="1070"/>
      <c r="AP235" s="1070"/>
      <c r="AQ235" s="1070"/>
      <c r="AR235" s="1070"/>
      <c r="AS235" s="1070"/>
      <c r="AT235" s="1070"/>
      <c r="AU235" s="1070"/>
      <c r="AV235" s="1070"/>
      <c r="AW235" s="1070"/>
      <c r="AX235" s="1070"/>
      <c r="AY235" s="1070"/>
      <c r="AZ235" s="1070"/>
      <c r="BA235" s="1070"/>
      <c r="BB235" s="1070"/>
      <c r="BC235" s="1070"/>
      <c r="BD235" s="1070"/>
      <c r="BE235" s="1070"/>
      <c r="BF235" s="1070"/>
      <c r="BG235" s="1070"/>
      <c r="BH235" s="1070"/>
      <c r="BI235" s="1070"/>
      <c r="BJ235" s="1070"/>
      <c r="BK235" s="1070"/>
      <c r="BL235" s="1070"/>
      <c r="BM235" s="1070"/>
      <c r="BN235" s="1070"/>
      <c r="BO235" s="1070"/>
      <c r="BP235" s="1070"/>
      <c r="BQ235" s="1070"/>
      <c r="BR235" s="1070"/>
      <c r="BS235" s="1070"/>
      <c r="BT235" s="1070"/>
      <c r="BU235" s="1070"/>
      <c r="BV235" s="1070"/>
      <c r="BW235" s="1070"/>
      <c r="BX235" s="1070"/>
      <c r="BY235" s="1070"/>
      <c r="BZ235" s="1070"/>
      <c r="CA235" s="1070"/>
      <c r="CB235" s="1070"/>
      <c r="CC235" s="1070"/>
      <c r="CD235" s="1070"/>
      <c r="CE235" s="1070"/>
      <c r="CF235" s="1070"/>
      <c r="CG235" s="1070"/>
      <c r="CH235" s="1070"/>
      <c r="CI235" s="1070"/>
      <c r="CJ235" s="1070"/>
      <c r="CK235" s="1070"/>
      <c r="CL235" s="1070"/>
      <c r="CM235" s="1070"/>
      <c r="CN235" s="1070"/>
      <c r="CO235" s="1070"/>
      <c r="CP235" s="1070"/>
      <c r="CQ235" s="1070"/>
      <c r="CR235" s="1070"/>
      <c r="CS235" s="1070"/>
      <c r="CT235" s="1070"/>
      <c r="CU235" s="1070"/>
      <c r="CV235" s="1070"/>
      <c r="CW235" s="1070"/>
      <c r="CX235" s="1070"/>
      <c r="CY235" s="1070"/>
      <c r="CZ235" s="1070"/>
      <c r="DA235" s="1070"/>
      <c r="DB235" s="1070"/>
      <c r="DC235" s="1070"/>
      <c r="DD235" s="1070"/>
      <c r="DE235" s="1070"/>
      <c r="DF235" s="1070"/>
      <c r="DG235" s="1070"/>
      <c r="DH235" s="1070"/>
      <c r="DI235" s="1070"/>
      <c r="DJ235" s="1070"/>
      <c r="DK235" s="1070"/>
      <c r="DL235" s="1070"/>
      <c r="DM235" s="1070"/>
      <c r="DN235" s="1070"/>
      <c r="DO235" s="1070"/>
      <c r="DP235" s="1070"/>
      <c r="DQ235" s="1070"/>
      <c r="DR235" s="1070"/>
      <c r="DS235" s="1070"/>
      <c r="DT235" s="1070"/>
      <c r="DU235" s="1070"/>
      <c r="DV235" s="1070"/>
      <c r="DW235" s="1070"/>
      <c r="DX235" s="1070"/>
      <c r="DY235" s="1070"/>
      <c r="DZ235" s="1070"/>
      <c r="EA235" s="1070"/>
      <c r="EB235" s="1070"/>
      <c r="EC235" s="1070"/>
      <c r="ED235" s="1070"/>
      <c r="EE235" s="1070"/>
      <c r="EF235" s="1070"/>
      <c r="EG235" s="1070"/>
      <c r="EH235" s="1070"/>
      <c r="EI235" s="1070"/>
      <c r="EJ235" s="1070"/>
      <c r="EK235" s="1070"/>
      <c r="EL235" s="1070"/>
      <c r="EM235" s="1070"/>
      <c r="EN235" s="1070"/>
      <c r="EO235" s="1070"/>
      <c r="EP235" s="1070"/>
      <c r="EQ235" s="1070"/>
      <c r="ER235" s="1070"/>
      <c r="ES235" s="1070"/>
    </row>
    <row r="236" spans="1:149" s="912" customFormat="1" ht="15" customHeight="1">
      <c r="A236" s="927"/>
      <c r="B236" s="1093"/>
      <c r="C236" s="927"/>
      <c r="D236" s="927"/>
      <c r="E236" s="927"/>
      <c r="F236" s="927"/>
      <c r="G236" s="927"/>
      <c r="H236" s="927"/>
      <c r="I236" s="927"/>
      <c r="P236" s="1070"/>
      <c r="Q236" s="1070"/>
      <c r="R236" s="1070"/>
      <c r="S236" s="1070"/>
      <c r="T236" s="1070"/>
      <c r="U236" s="1070"/>
      <c r="V236" s="1070"/>
      <c r="W236" s="1070"/>
      <c r="X236" s="1070"/>
      <c r="Y236" s="1070"/>
      <c r="Z236" s="1070"/>
      <c r="AA236" s="1070"/>
      <c r="AB236" s="1070"/>
      <c r="AC236" s="1070"/>
      <c r="AD236" s="1070"/>
      <c r="AE236" s="1070"/>
      <c r="AF236" s="1070"/>
      <c r="AG236" s="1070"/>
      <c r="AH236" s="1070"/>
      <c r="AI236" s="1070"/>
      <c r="AJ236" s="1070"/>
      <c r="AK236" s="1070"/>
      <c r="AL236" s="1070"/>
      <c r="AM236" s="1070"/>
      <c r="AN236" s="1070"/>
      <c r="AO236" s="1070"/>
      <c r="AP236" s="1070"/>
      <c r="AQ236" s="1070"/>
      <c r="AR236" s="1070"/>
      <c r="AS236" s="1070"/>
      <c r="AT236" s="1070"/>
      <c r="AU236" s="1070"/>
      <c r="AV236" s="1070"/>
      <c r="AW236" s="1070"/>
      <c r="AX236" s="1070"/>
      <c r="AY236" s="1070"/>
      <c r="AZ236" s="1070"/>
      <c r="BA236" s="1070"/>
      <c r="BB236" s="1070"/>
      <c r="BC236" s="1070"/>
      <c r="BD236" s="1070"/>
      <c r="BE236" s="1070"/>
      <c r="BF236" s="1070"/>
      <c r="BG236" s="1070"/>
      <c r="BH236" s="1070"/>
      <c r="BI236" s="1070"/>
      <c r="BJ236" s="1070"/>
      <c r="BK236" s="1070"/>
      <c r="BL236" s="1070"/>
      <c r="BM236" s="1070"/>
      <c r="BN236" s="1070"/>
      <c r="BO236" s="1070"/>
      <c r="BP236" s="1070"/>
      <c r="BQ236" s="1070"/>
      <c r="BR236" s="1070"/>
      <c r="BS236" s="1070"/>
      <c r="BT236" s="1070"/>
      <c r="BU236" s="1070"/>
      <c r="BV236" s="1070"/>
      <c r="BW236" s="1070"/>
      <c r="BX236" s="1070"/>
      <c r="BY236" s="1070"/>
      <c r="BZ236" s="1070"/>
      <c r="CA236" s="1070"/>
      <c r="CB236" s="1070"/>
      <c r="CC236" s="1070"/>
      <c r="CD236" s="1070"/>
      <c r="CE236" s="1070"/>
      <c r="CF236" s="1070"/>
      <c r="CG236" s="1070"/>
      <c r="CH236" s="1070"/>
      <c r="CI236" s="1070"/>
      <c r="CJ236" s="1070"/>
      <c r="CK236" s="1070"/>
      <c r="CL236" s="1070"/>
      <c r="CM236" s="1070"/>
      <c r="CN236" s="1070"/>
      <c r="CO236" s="1070"/>
      <c r="CP236" s="1070"/>
      <c r="CQ236" s="1070"/>
      <c r="CR236" s="1070"/>
      <c r="CS236" s="1070"/>
      <c r="CT236" s="1070"/>
      <c r="CU236" s="1070"/>
      <c r="CV236" s="1070"/>
      <c r="CW236" s="1070"/>
      <c r="CX236" s="1070"/>
      <c r="CY236" s="1070"/>
      <c r="CZ236" s="1070"/>
      <c r="DA236" s="1070"/>
      <c r="DB236" s="1070"/>
      <c r="DC236" s="1070"/>
      <c r="DD236" s="1070"/>
      <c r="DE236" s="1070"/>
      <c r="DF236" s="1070"/>
      <c r="DG236" s="1070"/>
      <c r="DH236" s="1070"/>
      <c r="DI236" s="1070"/>
      <c r="DJ236" s="1070"/>
      <c r="DK236" s="1070"/>
      <c r="DL236" s="1070"/>
      <c r="DM236" s="1070"/>
      <c r="DN236" s="1070"/>
      <c r="DO236" s="1070"/>
      <c r="DP236" s="1070"/>
      <c r="DQ236" s="1070"/>
      <c r="DR236" s="1070"/>
      <c r="DS236" s="1070"/>
      <c r="DT236" s="1070"/>
      <c r="DU236" s="1070"/>
      <c r="DV236" s="1070"/>
      <c r="DW236" s="1070"/>
      <c r="DX236" s="1070"/>
      <c r="DY236" s="1070"/>
      <c r="DZ236" s="1070"/>
      <c r="EA236" s="1070"/>
      <c r="EB236" s="1070"/>
      <c r="EC236" s="1070"/>
      <c r="ED236" s="1070"/>
      <c r="EE236" s="1070"/>
      <c r="EF236" s="1070"/>
      <c r="EG236" s="1070"/>
      <c r="EH236" s="1070"/>
      <c r="EI236" s="1070"/>
      <c r="EJ236" s="1070"/>
      <c r="EK236" s="1070"/>
      <c r="EL236" s="1070"/>
      <c r="EM236" s="1070"/>
      <c r="EN236" s="1070"/>
      <c r="EO236" s="1070"/>
      <c r="EP236" s="1070"/>
      <c r="EQ236" s="1070"/>
      <c r="ER236" s="1070"/>
      <c r="ES236" s="1070"/>
    </row>
    <row r="237" spans="1:149" s="912" customFormat="1" ht="15" customHeight="1">
      <c r="B237" s="1092"/>
      <c r="P237" s="1070"/>
      <c r="Q237" s="1070"/>
      <c r="R237" s="1070"/>
      <c r="S237" s="1070"/>
      <c r="T237" s="1070"/>
      <c r="U237" s="1070"/>
      <c r="V237" s="1070"/>
      <c r="W237" s="1070"/>
      <c r="X237" s="1070"/>
      <c r="Y237" s="1070"/>
      <c r="Z237" s="1070"/>
      <c r="AA237" s="1070"/>
      <c r="AB237" s="1070"/>
      <c r="AC237" s="1070"/>
      <c r="AD237" s="1070"/>
      <c r="AE237" s="1070"/>
      <c r="AF237" s="1070"/>
      <c r="AG237" s="1070"/>
      <c r="AH237" s="1070"/>
      <c r="AI237" s="1070"/>
      <c r="AJ237" s="1070"/>
      <c r="AK237" s="1070"/>
      <c r="AL237" s="1070"/>
      <c r="AM237" s="1070"/>
      <c r="AN237" s="1070"/>
      <c r="AO237" s="1070"/>
      <c r="AP237" s="1070"/>
      <c r="AQ237" s="1070"/>
      <c r="AR237" s="1070"/>
      <c r="AS237" s="1070"/>
      <c r="AT237" s="1070"/>
      <c r="AU237" s="1070"/>
      <c r="AV237" s="1070"/>
      <c r="AW237" s="1070"/>
      <c r="AX237" s="1070"/>
      <c r="AY237" s="1070"/>
      <c r="AZ237" s="1070"/>
      <c r="BA237" s="1070"/>
      <c r="BB237" s="1070"/>
      <c r="BC237" s="1070"/>
      <c r="BD237" s="1070"/>
      <c r="BE237" s="1070"/>
      <c r="BF237" s="1070"/>
      <c r="BG237" s="1070"/>
      <c r="BH237" s="1070"/>
      <c r="BI237" s="1070"/>
      <c r="BJ237" s="1070"/>
      <c r="BK237" s="1070"/>
      <c r="BL237" s="1070"/>
      <c r="BM237" s="1070"/>
      <c r="BN237" s="1070"/>
      <c r="BO237" s="1070"/>
      <c r="BP237" s="1070"/>
      <c r="BQ237" s="1070"/>
      <c r="BR237" s="1070"/>
      <c r="BS237" s="1070"/>
      <c r="BT237" s="1070"/>
      <c r="BU237" s="1070"/>
      <c r="BV237" s="1070"/>
      <c r="BW237" s="1070"/>
      <c r="BX237" s="1070"/>
      <c r="BY237" s="1070"/>
      <c r="BZ237" s="1070"/>
      <c r="CA237" s="1070"/>
      <c r="CB237" s="1070"/>
      <c r="CC237" s="1070"/>
      <c r="CD237" s="1070"/>
      <c r="CE237" s="1070"/>
      <c r="CF237" s="1070"/>
      <c r="CG237" s="1070"/>
      <c r="CH237" s="1070"/>
      <c r="CI237" s="1070"/>
      <c r="CJ237" s="1070"/>
      <c r="CK237" s="1070"/>
      <c r="CL237" s="1070"/>
      <c r="CM237" s="1070"/>
      <c r="CN237" s="1070"/>
      <c r="CO237" s="1070"/>
      <c r="CP237" s="1070"/>
      <c r="CQ237" s="1070"/>
      <c r="CR237" s="1070"/>
      <c r="CS237" s="1070"/>
      <c r="CT237" s="1070"/>
      <c r="CU237" s="1070"/>
      <c r="CV237" s="1070"/>
      <c r="CW237" s="1070"/>
      <c r="CX237" s="1070"/>
      <c r="CY237" s="1070"/>
      <c r="CZ237" s="1070"/>
      <c r="DA237" s="1070"/>
      <c r="DB237" s="1070"/>
      <c r="DC237" s="1070"/>
      <c r="DD237" s="1070"/>
      <c r="DE237" s="1070"/>
      <c r="DF237" s="1070"/>
      <c r="DG237" s="1070"/>
      <c r="DH237" s="1070"/>
      <c r="DI237" s="1070"/>
      <c r="DJ237" s="1070"/>
      <c r="DK237" s="1070"/>
      <c r="DL237" s="1070"/>
      <c r="DM237" s="1070"/>
      <c r="DN237" s="1070"/>
      <c r="DO237" s="1070"/>
      <c r="DP237" s="1070"/>
      <c r="DQ237" s="1070"/>
      <c r="DR237" s="1070"/>
      <c r="DS237" s="1070"/>
      <c r="DT237" s="1070"/>
      <c r="DU237" s="1070"/>
      <c r="DV237" s="1070"/>
      <c r="DW237" s="1070"/>
      <c r="DX237" s="1070"/>
      <c r="DY237" s="1070"/>
      <c r="DZ237" s="1070"/>
      <c r="EA237" s="1070"/>
      <c r="EB237" s="1070"/>
      <c r="EC237" s="1070"/>
      <c r="ED237" s="1070"/>
      <c r="EE237" s="1070"/>
      <c r="EF237" s="1070"/>
      <c r="EG237" s="1070"/>
      <c r="EH237" s="1070"/>
      <c r="EI237" s="1070"/>
      <c r="EJ237" s="1070"/>
      <c r="EK237" s="1070"/>
      <c r="EL237" s="1070"/>
      <c r="EM237" s="1070"/>
      <c r="EN237" s="1070"/>
      <c r="EO237" s="1070"/>
      <c r="EP237" s="1070"/>
      <c r="EQ237" s="1070"/>
      <c r="ER237" s="1070"/>
      <c r="ES237" s="1070"/>
    </row>
    <row r="238" spans="1:149" s="912" customFormat="1" ht="15" customHeight="1">
      <c r="B238" s="1092"/>
    </row>
    <row r="239" spans="1:149" s="912" customFormat="1" ht="15" customHeight="1">
      <c r="B239" s="1092"/>
      <c r="L239" s="927"/>
      <c r="M239" s="927"/>
      <c r="N239" s="927"/>
      <c r="O239" s="927"/>
    </row>
    <row r="240" spans="1:149" s="1078" customFormat="1" ht="15" customHeight="1">
      <c r="A240" s="912"/>
      <c r="B240" s="1092"/>
      <c r="C240" s="912"/>
      <c r="D240" s="912"/>
      <c r="E240" s="912"/>
      <c r="F240" s="912"/>
      <c r="G240" s="912"/>
      <c r="H240" s="912"/>
      <c r="I240" s="912"/>
      <c r="J240" s="1070"/>
      <c r="K240" s="1070"/>
      <c r="L240" s="1070"/>
      <c r="M240" s="1070"/>
      <c r="N240" s="1070"/>
      <c r="O240" s="1070"/>
      <c r="P240" s="912"/>
      <c r="Q240" s="912"/>
      <c r="R240" s="912"/>
      <c r="S240" s="912"/>
      <c r="T240" s="912"/>
      <c r="U240" s="912"/>
      <c r="V240" s="912"/>
      <c r="W240" s="912"/>
      <c r="X240" s="912"/>
      <c r="Y240" s="912"/>
      <c r="Z240" s="912"/>
      <c r="AA240" s="912"/>
      <c r="AB240" s="912"/>
      <c r="AC240" s="912"/>
      <c r="AD240" s="912"/>
      <c r="AE240" s="912"/>
      <c r="AF240" s="912"/>
      <c r="AG240" s="912"/>
      <c r="AH240" s="912"/>
      <c r="AI240" s="912"/>
      <c r="AJ240" s="912"/>
      <c r="AK240" s="912"/>
      <c r="AL240" s="912"/>
      <c r="AM240" s="912"/>
      <c r="AN240" s="912"/>
      <c r="AO240" s="912"/>
      <c r="AP240" s="912"/>
      <c r="AQ240" s="912"/>
      <c r="AR240" s="912"/>
      <c r="AS240" s="912"/>
      <c r="AT240" s="912"/>
      <c r="AU240" s="912"/>
      <c r="AV240" s="912"/>
      <c r="AW240" s="912"/>
      <c r="AX240" s="912"/>
      <c r="AY240" s="912"/>
      <c r="AZ240" s="912"/>
      <c r="BA240" s="912"/>
      <c r="BB240" s="912"/>
      <c r="BC240" s="912"/>
      <c r="BD240" s="912"/>
      <c r="BE240" s="912"/>
      <c r="BF240" s="912"/>
      <c r="BG240" s="912"/>
      <c r="BH240" s="912"/>
      <c r="BI240" s="912"/>
      <c r="BJ240" s="912"/>
      <c r="BK240" s="912"/>
      <c r="BL240" s="912"/>
      <c r="BM240" s="912"/>
      <c r="BN240" s="912"/>
      <c r="BO240" s="912"/>
      <c r="BP240" s="912"/>
      <c r="BQ240" s="912"/>
      <c r="BR240" s="912"/>
      <c r="BS240" s="912"/>
      <c r="BT240" s="912"/>
      <c r="BU240" s="912"/>
      <c r="BV240" s="912"/>
      <c r="BW240" s="912"/>
      <c r="BX240" s="912"/>
      <c r="BY240" s="912"/>
      <c r="BZ240" s="912"/>
      <c r="CA240" s="912"/>
      <c r="CB240" s="912"/>
      <c r="CC240" s="912"/>
      <c r="CD240" s="912"/>
      <c r="CE240" s="912"/>
      <c r="CF240" s="912"/>
      <c r="CG240" s="912"/>
      <c r="CH240" s="912"/>
      <c r="CI240" s="912"/>
      <c r="CJ240" s="912"/>
      <c r="CK240" s="912"/>
      <c r="CL240" s="912"/>
      <c r="CM240" s="912"/>
      <c r="CN240" s="912"/>
      <c r="CO240" s="912"/>
      <c r="CP240" s="912"/>
      <c r="CQ240" s="912"/>
      <c r="CR240" s="912"/>
      <c r="CS240" s="912"/>
      <c r="CT240" s="912"/>
      <c r="CU240" s="912"/>
      <c r="CV240" s="912"/>
      <c r="CW240" s="912"/>
      <c r="CX240" s="912"/>
      <c r="CY240" s="912"/>
      <c r="CZ240" s="912"/>
      <c r="DA240" s="912"/>
      <c r="DB240" s="912"/>
      <c r="DC240" s="912"/>
      <c r="DD240" s="912"/>
      <c r="DE240" s="912"/>
      <c r="DF240" s="912"/>
      <c r="DG240" s="912"/>
      <c r="DH240" s="912"/>
      <c r="DI240" s="912"/>
      <c r="DJ240" s="912"/>
      <c r="DK240" s="912"/>
      <c r="DL240" s="912"/>
      <c r="DM240" s="912"/>
      <c r="DN240" s="912"/>
      <c r="DO240" s="912"/>
      <c r="DP240" s="912"/>
      <c r="DQ240" s="912"/>
      <c r="DR240" s="912"/>
      <c r="DS240" s="912"/>
      <c r="DT240" s="912"/>
      <c r="DU240" s="912"/>
      <c r="DV240" s="912"/>
      <c r="DW240" s="912"/>
      <c r="DX240" s="912"/>
      <c r="DY240" s="912"/>
      <c r="DZ240" s="912"/>
      <c r="EA240" s="912"/>
      <c r="EB240" s="912"/>
      <c r="EC240" s="912"/>
      <c r="ED240" s="912"/>
      <c r="EE240" s="912"/>
      <c r="EF240" s="912"/>
      <c r="EG240" s="912"/>
      <c r="EH240" s="912"/>
      <c r="EI240" s="912"/>
      <c r="EJ240" s="912"/>
      <c r="EK240" s="912"/>
      <c r="EL240" s="912"/>
      <c r="EM240" s="912"/>
      <c r="EN240" s="912"/>
      <c r="EO240" s="912"/>
      <c r="EP240" s="912"/>
      <c r="EQ240" s="912"/>
      <c r="ER240" s="912"/>
      <c r="ES240" s="912"/>
    </row>
    <row r="241" spans="1:149" s="1078" customFormat="1" ht="15" customHeight="1">
      <c r="A241" s="927"/>
      <c r="B241" s="1093"/>
      <c r="C241" s="927"/>
      <c r="D241" s="927"/>
      <c r="E241" s="927"/>
      <c r="F241" s="927"/>
      <c r="G241" s="927"/>
      <c r="H241" s="927"/>
      <c r="I241" s="927"/>
      <c r="J241" s="1070"/>
      <c r="K241" s="1070"/>
      <c r="L241" s="1070"/>
      <c r="M241" s="1070"/>
      <c r="N241" s="1070"/>
      <c r="O241" s="1070"/>
      <c r="P241" s="927"/>
      <c r="Q241" s="927"/>
      <c r="R241" s="927"/>
      <c r="S241" s="927"/>
      <c r="T241" s="927"/>
      <c r="U241" s="927"/>
      <c r="V241" s="927"/>
      <c r="W241" s="927"/>
      <c r="X241" s="927"/>
      <c r="Y241" s="927"/>
      <c r="Z241" s="927"/>
      <c r="AA241" s="927"/>
      <c r="AB241" s="927"/>
      <c r="AC241" s="927"/>
      <c r="AD241" s="927"/>
      <c r="AE241" s="927"/>
      <c r="AF241" s="927"/>
      <c r="AG241" s="927"/>
      <c r="AH241" s="927"/>
      <c r="AI241" s="927"/>
      <c r="AJ241" s="927"/>
      <c r="AK241" s="927"/>
      <c r="AL241" s="927"/>
      <c r="AM241" s="927"/>
      <c r="AN241" s="927"/>
      <c r="AO241" s="927"/>
      <c r="AP241" s="927"/>
      <c r="AQ241" s="927"/>
      <c r="AR241" s="927"/>
      <c r="AS241" s="927"/>
      <c r="AT241" s="927"/>
      <c r="AU241" s="927"/>
      <c r="AV241" s="927"/>
      <c r="AW241" s="927"/>
      <c r="AX241" s="927"/>
      <c r="AY241" s="927"/>
      <c r="AZ241" s="927"/>
      <c r="BA241" s="927"/>
      <c r="BB241" s="927"/>
      <c r="BC241" s="927"/>
      <c r="BD241" s="927"/>
      <c r="BE241" s="927"/>
      <c r="BF241" s="927"/>
      <c r="BG241" s="927"/>
      <c r="BH241" s="927"/>
      <c r="BI241" s="927"/>
      <c r="BJ241" s="927"/>
      <c r="BK241" s="927"/>
      <c r="BL241" s="927"/>
      <c r="BM241" s="927"/>
      <c r="BN241" s="927"/>
      <c r="BO241" s="927"/>
      <c r="BP241" s="927"/>
      <c r="BQ241" s="927"/>
      <c r="BR241" s="927"/>
      <c r="BS241" s="927"/>
      <c r="BT241" s="927"/>
      <c r="BU241" s="927"/>
      <c r="BV241" s="927"/>
      <c r="BW241" s="927"/>
      <c r="BX241" s="927"/>
      <c r="BY241" s="927"/>
      <c r="BZ241" s="927"/>
      <c r="CA241" s="927"/>
      <c r="CB241" s="927"/>
      <c r="CC241" s="927"/>
      <c r="CD241" s="927"/>
      <c r="CE241" s="927"/>
      <c r="CF241" s="927"/>
      <c r="CG241" s="927"/>
      <c r="CH241" s="927"/>
      <c r="CI241" s="927"/>
      <c r="CJ241" s="927"/>
      <c r="CK241" s="927"/>
      <c r="CL241" s="927"/>
      <c r="CM241" s="927"/>
      <c r="CN241" s="927"/>
      <c r="CO241" s="927"/>
      <c r="CP241" s="927"/>
      <c r="CQ241" s="927"/>
      <c r="CR241" s="927"/>
      <c r="CS241" s="927"/>
      <c r="CT241" s="927"/>
      <c r="CU241" s="927"/>
      <c r="CV241" s="927"/>
      <c r="CW241" s="927"/>
      <c r="CX241" s="927"/>
      <c r="CY241" s="927"/>
      <c r="CZ241" s="927"/>
      <c r="DA241" s="927"/>
      <c r="DB241" s="927"/>
      <c r="DC241" s="927"/>
      <c r="DD241" s="927"/>
      <c r="DE241" s="927"/>
      <c r="DF241" s="927"/>
      <c r="DG241" s="927"/>
      <c r="DH241" s="927"/>
      <c r="DI241" s="927"/>
      <c r="DJ241" s="927"/>
      <c r="DK241" s="927"/>
      <c r="DL241" s="927"/>
      <c r="DM241" s="927"/>
      <c r="DN241" s="927"/>
      <c r="DO241" s="927"/>
      <c r="DP241" s="927"/>
      <c r="DQ241" s="927"/>
      <c r="DR241" s="927"/>
      <c r="DS241" s="927"/>
      <c r="DT241" s="927"/>
      <c r="DU241" s="927"/>
      <c r="DV241" s="927"/>
      <c r="DW241" s="927"/>
      <c r="DX241" s="927"/>
      <c r="DY241" s="927"/>
      <c r="DZ241" s="927"/>
      <c r="EA241" s="927"/>
      <c r="EB241" s="927"/>
      <c r="EC241" s="927"/>
      <c r="ED241" s="927"/>
      <c r="EE241" s="927"/>
      <c r="EF241" s="927"/>
      <c r="EG241" s="927"/>
      <c r="EH241" s="927"/>
      <c r="EI241" s="927"/>
      <c r="EJ241" s="927"/>
      <c r="EK241" s="927"/>
      <c r="EL241" s="927"/>
      <c r="EM241" s="927"/>
      <c r="EN241" s="927"/>
      <c r="EO241" s="927"/>
      <c r="EP241" s="927"/>
      <c r="EQ241" s="927"/>
      <c r="ER241" s="927"/>
      <c r="ES241" s="927"/>
    </row>
    <row r="242" spans="1:149" s="1078" customFormat="1" ht="15" customHeight="1">
      <c r="A242" s="912"/>
      <c r="B242" s="1092"/>
      <c r="C242" s="912"/>
      <c r="D242" s="912"/>
      <c r="E242" s="912"/>
      <c r="F242" s="912"/>
      <c r="G242" s="912"/>
      <c r="H242" s="912"/>
      <c r="I242" s="912"/>
      <c r="J242" s="1070"/>
      <c r="K242" s="1070"/>
      <c r="L242" s="1070"/>
      <c r="M242" s="1070"/>
      <c r="N242" s="1070"/>
      <c r="O242" s="1070"/>
      <c r="P242" s="1070"/>
      <c r="Q242" s="1070"/>
      <c r="R242" s="1070"/>
      <c r="S242" s="1070"/>
      <c r="T242" s="1070"/>
      <c r="U242" s="1070"/>
      <c r="V242" s="1070"/>
      <c r="W242" s="1070"/>
      <c r="X242" s="1070"/>
      <c r="Y242" s="1070"/>
      <c r="Z242" s="1070"/>
      <c r="AA242" s="1070"/>
      <c r="AB242" s="1070"/>
      <c r="AC242" s="1070"/>
      <c r="AD242" s="1070"/>
      <c r="AE242" s="1070"/>
      <c r="AF242" s="1070"/>
      <c r="AG242" s="1070"/>
      <c r="AH242" s="1070"/>
      <c r="AI242" s="1070"/>
      <c r="AJ242" s="1070"/>
      <c r="AK242" s="1070"/>
      <c r="AL242" s="1070"/>
      <c r="AM242" s="1070"/>
      <c r="AN242" s="1070"/>
      <c r="AO242" s="1070"/>
      <c r="AP242" s="1070"/>
      <c r="AQ242" s="1070"/>
      <c r="AR242" s="1070"/>
      <c r="AS242" s="1070"/>
      <c r="AT242" s="1070"/>
      <c r="AU242" s="1070"/>
      <c r="AV242" s="1070"/>
      <c r="AW242" s="1070"/>
      <c r="AX242" s="1070"/>
      <c r="AY242" s="1070"/>
      <c r="AZ242" s="1070"/>
      <c r="BA242" s="1070"/>
      <c r="BB242" s="1070"/>
      <c r="BC242" s="1070"/>
      <c r="BD242" s="1070"/>
      <c r="BE242" s="1070"/>
      <c r="BF242" s="1070"/>
      <c r="BG242" s="1070"/>
      <c r="BH242" s="1070"/>
      <c r="BI242" s="1070"/>
      <c r="BJ242" s="1070"/>
      <c r="BK242" s="1070"/>
      <c r="BL242" s="1070"/>
      <c r="BM242" s="1070"/>
      <c r="BN242" s="1070"/>
      <c r="BO242" s="1070"/>
      <c r="BP242" s="1070"/>
      <c r="BQ242" s="1070"/>
      <c r="BR242" s="1070"/>
      <c r="BS242" s="1070"/>
      <c r="BT242" s="1070"/>
      <c r="BU242" s="1070"/>
      <c r="BV242" s="1070"/>
      <c r="BW242" s="1070"/>
      <c r="BX242" s="1070"/>
      <c r="BY242" s="1070"/>
      <c r="BZ242" s="1070"/>
      <c r="CA242" s="1070"/>
      <c r="CB242" s="1070"/>
      <c r="CC242" s="1070"/>
      <c r="CD242" s="1070"/>
      <c r="CE242" s="1070"/>
      <c r="CF242" s="1070"/>
      <c r="CG242" s="1070"/>
      <c r="CH242" s="1070"/>
      <c r="CI242" s="1070"/>
      <c r="CJ242" s="1070"/>
      <c r="CK242" s="1070"/>
      <c r="CL242" s="1070"/>
      <c r="CM242" s="1070"/>
      <c r="CN242" s="1070"/>
      <c r="CO242" s="1070"/>
      <c r="CP242" s="1070"/>
      <c r="CQ242" s="1070"/>
      <c r="CR242" s="1070"/>
      <c r="CS242" s="1070"/>
      <c r="CT242" s="1070"/>
      <c r="CU242" s="1070"/>
      <c r="CV242" s="1070"/>
      <c r="CW242" s="1070"/>
      <c r="CX242" s="1070"/>
      <c r="CY242" s="1070"/>
      <c r="CZ242" s="1070"/>
      <c r="DA242" s="1070"/>
      <c r="DB242" s="1070"/>
      <c r="DC242" s="1070"/>
      <c r="DD242" s="1070"/>
      <c r="DE242" s="1070"/>
      <c r="DF242" s="1070"/>
      <c r="DG242" s="1070"/>
      <c r="DH242" s="1070"/>
      <c r="DI242" s="1070"/>
      <c r="DJ242" s="1070"/>
      <c r="DK242" s="1070"/>
      <c r="DL242" s="1070"/>
      <c r="DM242" s="1070"/>
      <c r="DN242" s="1070"/>
      <c r="DO242" s="1070"/>
      <c r="DP242" s="1070"/>
      <c r="DQ242" s="1070"/>
      <c r="DR242" s="1070"/>
      <c r="DS242" s="1070"/>
      <c r="DT242" s="1070"/>
      <c r="DU242" s="1070"/>
      <c r="DV242" s="1070"/>
      <c r="DW242" s="1070"/>
      <c r="DX242" s="1070"/>
      <c r="DY242" s="1070"/>
      <c r="DZ242" s="1070"/>
      <c r="EA242" s="1070"/>
      <c r="EB242" s="1070"/>
      <c r="EC242" s="1070"/>
      <c r="ED242" s="1070"/>
      <c r="EE242" s="1070"/>
      <c r="EF242" s="1070"/>
      <c r="EG242" s="1070"/>
      <c r="EH242" s="1070"/>
      <c r="EI242" s="1070"/>
      <c r="EJ242" s="1070"/>
      <c r="EK242" s="1070"/>
      <c r="EL242" s="1070"/>
      <c r="EM242" s="1070"/>
      <c r="EN242" s="1070"/>
      <c r="EO242" s="1070"/>
      <c r="EP242" s="1070"/>
      <c r="EQ242" s="1070"/>
      <c r="ER242" s="1070"/>
      <c r="ES242" s="1070"/>
    </row>
    <row r="243" spans="1:149" s="1078" customFormat="1" ht="15" customHeight="1">
      <c r="A243" s="912"/>
      <c r="B243" s="1092"/>
      <c r="C243" s="912"/>
      <c r="D243" s="912"/>
      <c r="E243" s="912"/>
      <c r="F243" s="912"/>
      <c r="G243" s="912"/>
      <c r="H243" s="912"/>
      <c r="I243" s="912"/>
      <c r="J243" s="1070"/>
      <c r="K243" s="1070"/>
      <c r="L243" s="1070"/>
      <c r="M243" s="1070"/>
      <c r="N243" s="1070"/>
      <c r="O243" s="1070"/>
      <c r="P243" s="1070"/>
      <c r="Q243" s="1070"/>
      <c r="R243" s="1070"/>
      <c r="S243" s="1070"/>
      <c r="T243" s="1070"/>
      <c r="U243" s="1070"/>
      <c r="V243" s="1070"/>
      <c r="W243" s="1070"/>
      <c r="X243" s="1070"/>
      <c r="Y243" s="1070"/>
      <c r="Z243" s="1070"/>
      <c r="AA243" s="1070"/>
      <c r="AB243" s="1070"/>
      <c r="AC243" s="1070"/>
      <c r="AD243" s="1070"/>
      <c r="AE243" s="1070"/>
      <c r="AF243" s="1070"/>
      <c r="AG243" s="1070"/>
      <c r="AH243" s="1070"/>
      <c r="AI243" s="1070"/>
      <c r="AJ243" s="1070"/>
      <c r="AK243" s="1070"/>
      <c r="AL243" s="1070"/>
      <c r="AM243" s="1070"/>
      <c r="AN243" s="1070"/>
      <c r="AO243" s="1070"/>
      <c r="AP243" s="1070"/>
      <c r="AQ243" s="1070"/>
      <c r="AR243" s="1070"/>
      <c r="AS243" s="1070"/>
      <c r="AT243" s="1070"/>
      <c r="AU243" s="1070"/>
      <c r="AV243" s="1070"/>
      <c r="AW243" s="1070"/>
      <c r="AX243" s="1070"/>
      <c r="AY243" s="1070"/>
      <c r="AZ243" s="1070"/>
      <c r="BA243" s="1070"/>
      <c r="BB243" s="1070"/>
      <c r="BC243" s="1070"/>
      <c r="BD243" s="1070"/>
      <c r="BE243" s="1070"/>
      <c r="BF243" s="1070"/>
      <c r="BG243" s="1070"/>
      <c r="BH243" s="1070"/>
      <c r="BI243" s="1070"/>
      <c r="BJ243" s="1070"/>
      <c r="BK243" s="1070"/>
      <c r="BL243" s="1070"/>
      <c r="BM243" s="1070"/>
      <c r="BN243" s="1070"/>
      <c r="BO243" s="1070"/>
      <c r="BP243" s="1070"/>
      <c r="BQ243" s="1070"/>
      <c r="BR243" s="1070"/>
      <c r="BS243" s="1070"/>
      <c r="BT243" s="1070"/>
      <c r="BU243" s="1070"/>
      <c r="BV243" s="1070"/>
      <c r="BW243" s="1070"/>
      <c r="BX243" s="1070"/>
      <c r="BY243" s="1070"/>
      <c r="BZ243" s="1070"/>
      <c r="CA243" s="1070"/>
      <c r="CB243" s="1070"/>
      <c r="CC243" s="1070"/>
      <c r="CD243" s="1070"/>
      <c r="CE243" s="1070"/>
      <c r="CF243" s="1070"/>
      <c r="CG243" s="1070"/>
      <c r="CH243" s="1070"/>
      <c r="CI243" s="1070"/>
      <c r="CJ243" s="1070"/>
      <c r="CK243" s="1070"/>
      <c r="CL243" s="1070"/>
      <c r="CM243" s="1070"/>
      <c r="CN243" s="1070"/>
      <c r="CO243" s="1070"/>
      <c r="CP243" s="1070"/>
      <c r="CQ243" s="1070"/>
      <c r="CR243" s="1070"/>
      <c r="CS243" s="1070"/>
      <c r="CT243" s="1070"/>
      <c r="CU243" s="1070"/>
      <c r="CV243" s="1070"/>
      <c r="CW243" s="1070"/>
      <c r="CX243" s="1070"/>
      <c r="CY243" s="1070"/>
      <c r="CZ243" s="1070"/>
      <c r="DA243" s="1070"/>
      <c r="DB243" s="1070"/>
      <c r="DC243" s="1070"/>
      <c r="DD243" s="1070"/>
      <c r="DE243" s="1070"/>
      <c r="DF243" s="1070"/>
      <c r="DG243" s="1070"/>
      <c r="DH243" s="1070"/>
      <c r="DI243" s="1070"/>
      <c r="DJ243" s="1070"/>
      <c r="DK243" s="1070"/>
      <c r="DL243" s="1070"/>
      <c r="DM243" s="1070"/>
      <c r="DN243" s="1070"/>
      <c r="DO243" s="1070"/>
      <c r="DP243" s="1070"/>
      <c r="DQ243" s="1070"/>
      <c r="DR243" s="1070"/>
      <c r="DS243" s="1070"/>
      <c r="DT243" s="1070"/>
      <c r="DU243" s="1070"/>
      <c r="DV243" s="1070"/>
      <c r="DW243" s="1070"/>
      <c r="DX243" s="1070"/>
      <c r="DY243" s="1070"/>
      <c r="DZ243" s="1070"/>
      <c r="EA243" s="1070"/>
      <c r="EB243" s="1070"/>
      <c r="EC243" s="1070"/>
      <c r="ED243" s="1070"/>
      <c r="EE243" s="1070"/>
      <c r="EF243" s="1070"/>
      <c r="EG243" s="1070"/>
      <c r="EH243" s="1070"/>
      <c r="EI243" s="1070"/>
      <c r="EJ243" s="1070"/>
      <c r="EK243" s="1070"/>
      <c r="EL243" s="1070"/>
      <c r="EM243" s="1070"/>
      <c r="EN243" s="1070"/>
      <c r="EO243" s="1070"/>
      <c r="EP243" s="1070"/>
      <c r="EQ243" s="1070"/>
      <c r="ER243" s="1070"/>
      <c r="ES243" s="1070"/>
    </row>
    <row r="244" spans="1:149" s="912" customFormat="1" ht="15" customHeight="1">
      <c r="B244" s="1092"/>
      <c r="P244" s="1070"/>
      <c r="Q244" s="1070"/>
      <c r="R244" s="1070"/>
      <c r="S244" s="1070"/>
      <c r="T244" s="1070"/>
      <c r="U244" s="1070"/>
      <c r="V244" s="1070"/>
      <c r="W244" s="1070"/>
      <c r="X244" s="1070"/>
      <c r="Y244" s="1070"/>
      <c r="Z244" s="1070"/>
      <c r="AA244" s="1070"/>
      <c r="AB244" s="1070"/>
      <c r="AC244" s="1070"/>
      <c r="AD244" s="1070"/>
      <c r="AE244" s="1070"/>
      <c r="AF244" s="1070"/>
      <c r="AG244" s="1070"/>
      <c r="AH244" s="1070"/>
      <c r="AI244" s="1070"/>
      <c r="AJ244" s="1070"/>
      <c r="AK244" s="1070"/>
      <c r="AL244" s="1070"/>
      <c r="AM244" s="1070"/>
      <c r="AN244" s="1070"/>
      <c r="AO244" s="1070"/>
      <c r="AP244" s="1070"/>
      <c r="AQ244" s="1070"/>
      <c r="AR244" s="1070"/>
      <c r="AS244" s="1070"/>
      <c r="AT244" s="1070"/>
      <c r="AU244" s="1070"/>
      <c r="AV244" s="1070"/>
      <c r="AW244" s="1070"/>
      <c r="AX244" s="1070"/>
      <c r="AY244" s="1070"/>
      <c r="AZ244" s="1070"/>
      <c r="BA244" s="1070"/>
      <c r="BB244" s="1070"/>
      <c r="BC244" s="1070"/>
      <c r="BD244" s="1070"/>
      <c r="BE244" s="1070"/>
      <c r="BF244" s="1070"/>
      <c r="BG244" s="1070"/>
      <c r="BH244" s="1070"/>
      <c r="BI244" s="1070"/>
      <c r="BJ244" s="1070"/>
      <c r="BK244" s="1070"/>
      <c r="BL244" s="1070"/>
      <c r="BM244" s="1070"/>
      <c r="BN244" s="1070"/>
      <c r="BO244" s="1070"/>
      <c r="BP244" s="1070"/>
      <c r="BQ244" s="1070"/>
      <c r="BR244" s="1070"/>
      <c r="BS244" s="1070"/>
      <c r="BT244" s="1070"/>
      <c r="BU244" s="1070"/>
      <c r="BV244" s="1070"/>
      <c r="BW244" s="1070"/>
      <c r="BX244" s="1070"/>
      <c r="BY244" s="1070"/>
      <c r="BZ244" s="1070"/>
      <c r="CA244" s="1070"/>
      <c r="CB244" s="1070"/>
      <c r="CC244" s="1070"/>
      <c r="CD244" s="1070"/>
      <c r="CE244" s="1070"/>
      <c r="CF244" s="1070"/>
      <c r="CG244" s="1070"/>
      <c r="CH244" s="1070"/>
      <c r="CI244" s="1070"/>
      <c r="CJ244" s="1070"/>
      <c r="CK244" s="1070"/>
      <c r="CL244" s="1070"/>
      <c r="CM244" s="1070"/>
      <c r="CN244" s="1070"/>
      <c r="CO244" s="1070"/>
      <c r="CP244" s="1070"/>
      <c r="CQ244" s="1070"/>
      <c r="CR244" s="1070"/>
      <c r="CS244" s="1070"/>
      <c r="CT244" s="1070"/>
      <c r="CU244" s="1070"/>
      <c r="CV244" s="1070"/>
      <c r="CW244" s="1070"/>
      <c r="CX244" s="1070"/>
      <c r="CY244" s="1070"/>
      <c r="CZ244" s="1070"/>
      <c r="DA244" s="1070"/>
      <c r="DB244" s="1070"/>
      <c r="DC244" s="1070"/>
      <c r="DD244" s="1070"/>
      <c r="DE244" s="1070"/>
      <c r="DF244" s="1070"/>
      <c r="DG244" s="1070"/>
      <c r="DH244" s="1070"/>
      <c r="DI244" s="1070"/>
      <c r="DJ244" s="1070"/>
      <c r="DK244" s="1070"/>
      <c r="DL244" s="1070"/>
      <c r="DM244" s="1070"/>
      <c r="DN244" s="1070"/>
      <c r="DO244" s="1070"/>
      <c r="DP244" s="1070"/>
      <c r="DQ244" s="1070"/>
      <c r="DR244" s="1070"/>
      <c r="DS244" s="1070"/>
      <c r="DT244" s="1070"/>
      <c r="DU244" s="1070"/>
      <c r="DV244" s="1070"/>
      <c r="DW244" s="1070"/>
      <c r="DX244" s="1070"/>
      <c r="DY244" s="1070"/>
      <c r="DZ244" s="1070"/>
      <c r="EA244" s="1070"/>
      <c r="EB244" s="1070"/>
      <c r="EC244" s="1070"/>
      <c r="ED244" s="1070"/>
      <c r="EE244" s="1070"/>
      <c r="EF244" s="1070"/>
      <c r="EG244" s="1070"/>
      <c r="EH244" s="1070"/>
      <c r="EI244" s="1070"/>
      <c r="EJ244" s="1070"/>
      <c r="EK244" s="1070"/>
      <c r="EL244" s="1070"/>
      <c r="EM244" s="1070"/>
      <c r="EN244" s="1070"/>
      <c r="EO244" s="1070"/>
      <c r="EP244" s="1070"/>
      <c r="EQ244" s="1070"/>
      <c r="ER244" s="1070"/>
      <c r="ES244" s="1070"/>
    </row>
    <row r="245" spans="1:149" s="912" customFormat="1" ht="15" customHeight="1">
      <c r="B245" s="1092"/>
      <c r="P245" s="1070"/>
      <c r="Q245" s="1070"/>
      <c r="R245" s="1070"/>
      <c r="S245" s="1070"/>
      <c r="T245" s="1070"/>
      <c r="U245" s="1070"/>
      <c r="V245" s="1070"/>
      <c r="W245" s="1070"/>
      <c r="X245" s="1070"/>
      <c r="Y245" s="1070"/>
      <c r="Z245" s="1070"/>
      <c r="AA245" s="1070"/>
      <c r="AB245" s="1070"/>
      <c r="AC245" s="1070"/>
      <c r="AD245" s="1070"/>
      <c r="AE245" s="1070"/>
      <c r="AF245" s="1070"/>
      <c r="AG245" s="1070"/>
      <c r="AH245" s="1070"/>
      <c r="AI245" s="1070"/>
      <c r="AJ245" s="1070"/>
      <c r="AK245" s="1070"/>
      <c r="AL245" s="1070"/>
      <c r="AM245" s="1070"/>
      <c r="AN245" s="1070"/>
      <c r="AO245" s="1070"/>
      <c r="AP245" s="1070"/>
      <c r="AQ245" s="1070"/>
      <c r="AR245" s="1070"/>
      <c r="AS245" s="1070"/>
      <c r="AT245" s="1070"/>
      <c r="AU245" s="1070"/>
      <c r="AV245" s="1070"/>
      <c r="AW245" s="1070"/>
      <c r="AX245" s="1070"/>
      <c r="AY245" s="1070"/>
      <c r="AZ245" s="1070"/>
      <c r="BA245" s="1070"/>
      <c r="BB245" s="1070"/>
      <c r="BC245" s="1070"/>
      <c r="BD245" s="1070"/>
      <c r="BE245" s="1070"/>
      <c r="BF245" s="1070"/>
      <c r="BG245" s="1070"/>
      <c r="BH245" s="1070"/>
      <c r="BI245" s="1070"/>
      <c r="BJ245" s="1070"/>
      <c r="BK245" s="1070"/>
      <c r="BL245" s="1070"/>
      <c r="BM245" s="1070"/>
      <c r="BN245" s="1070"/>
      <c r="BO245" s="1070"/>
      <c r="BP245" s="1070"/>
      <c r="BQ245" s="1070"/>
      <c r="BR245" s="1070"/>
      <c r="BS245" s="1070"/>
      <c r="BT245" s="1070"/>
      <c r="BU245" s="1070"/>
      <c r="BV245" s="1070"/>
      <c r="BW245" s="1070"/>
      <c r="BX245" s="1070"/>
      <c r="BY245" s="1070"/>
      <c r="BZ245" s="1070"/>
      <c r="CA245" s="1070"/>
      <c r="CB245" s="1070"/>
      <c r="CC245" s="1070"/>
      <c r="CD245" s="1070"/>
      <c r="CE245" s="1070"/>
      <c r="CF245" s="1070"/>
      <c r="CG245" s="1070"/>
      <c r="CH245" s="1070"/>
      <c r="CI245" s="1070"/>
      <c r="CJ245" s="1070"/>
      <c r="CK245" s="1070"/>
      <c r="CL245" s="1070"/>
      <c r="CM245" s="1070"/>
      <c r="CN245" s="1070"/>
      <c r="CO245" s="1070"/>
      <c r="CP245" s="1070"/>
      <c r="CQ245" s="1070"/>
      <c r="CR245" s="1070"/>
      <c r="CS245" s="1070"/>
      <c r="CT245" s="1070"/>
      <c r="CU245" s="1070"/>
      <c r="CV245" s="1070"/>
      <c r="CW245" s="1070"/>
      <c r="CX245" s="1070"/>
      <c r="CY245" s="1070"/>
      <c r="CZ245" s="1070"/>
      <c r="DA245" s="1070"/>
      <c r="DB245" s="1070"/>
      <c r="DC245" s="1070"/>
      <c r="DD245" s="1070"/>
      <c r="DE245" s="1070"/>
      <c r="DF245" s="1070"/>
      <c r="DG245" s="1070"/>
      <c r="DH245" s="1070"/>
      <c r="DI245" s="1070"/>
      <c r="DJ245" s="1070"/>
      <c r="DK245" s="1070"/>
      <c r="DL245" s="1070"/>
      <c r="DM245" s="1070"/>
      <c r="DN245" s="1070"/>
      <c r="DO245" s="1070"/>
      <c r="DP245" s="1070"/>
      <c r="DQ245" s="1070"/>
      <c r="DR245" s="1070"/>
      <c r="DS245" s="1070"/>
      <c r="DT245" s="1070"/>
      <c r="DU245" s="1070"/>
      <c r="DV245" s="1070"/>
      <c r="DW245" s="1070"/>
      <c r="DX245" s="1070"/>
      <c r="DY245" s="1070"/>
      <c r="DZ245" s="1070"/>
      <c r="EA245" s="1070"/>
      <c r="EB245" s="1070"/>
      <c r="EC245" s="1070"/>
      <c r="ED245" s="1070"/>
      <c r="EE245" s="1070"/>
      <c r="EF245" s="1070"/>
      <c r="EG245" s="1070"/>
      <c r="EH245" s="1070"/>
      <c r="EI245" s="1070"/>
      <c r="EJ245" s="1070"/>
      <c r="EK245" s="1070"/>
      <c r="EL245" s="1070"/>
      <c r="EM245" s="1070"/>
      <c r="EN245" s="1070"/>
      <c r="EO245" s="1070"/>
      <c r="EP245" s="1070"/>
      <c r="EQ245" s="1070"/>
      <c r="ER245" s="1070"/>
      <c r="ES245" s="1070"/>
    </row>
    <row r="246" spans="1:149" s="912" customFormat="1" ht="15" customHeight="1">
      <c r="A246" s="927"/>
      <c r="B246" s="1093"/>
      <c r="C246" s="927"/>
      <c r="D246" s="927"/>
      <c r="E246" s="927"/>
      <c r="F246" s="927"/>
      <c r="G246" s="927"/>
      <c r="H246" s="927"/>
      <c r="I246" s="927"/>
    </row>
    <row r="247" spans="1:149" s="912" customFormat="1" ht="15" customHeight="1">
      <c r="B247" s="1092"/>
    </row>
    <row r="248" spans="1:149" s="912" customFormat="1" ht="15" customHeight="1">
      <c r="B248" s="1092"/>
    </row>
    <row r="249" spans="1:149" s="912" customFormat="1" ht="15" customHeight="1">
      <c r="B249" s="1092"/>
      <c r="L249" s="927"/>
      <c r="M249" s="927"/>
      <c r="N249" s="927"/>
      <c r="O249" s="927"/>
      <c r="P249" s="927"/>
      <c r="Q249" s="927"/>
      <c r="R249" s="927"/>
      <c r="S249" s="927"/>
      <c r="T249" s="927"/>
      <c r="U249" s="927"/>
      <c r="V249" s="927"/>
      <c r="W249" s="927"/>
      <c r="X249" s="927"/>
      <c r="Y249" s="927"/>
      <c r="Z249" s="927"/>
      <c r="AA249" s="927"/>
      <c r="AB249" s="927"/>
      <c r="AC249" s="927"/>
      <c r="AD249" s="927"/>
      <c r="AE249" s="927"/>
      <c r="AF249" s="927"/>
      <c r="AG249" s="927"/>
      <c r="AH249" s="927"/>
      <c r="AI249" s="927"/>
      <c r="AJ249" s="927"/>
      <c r="AK249" s="927"/>
      <c r="AL249" s="927"/>
      <c r="AM249" s="927"/>
      <c r="AN249" s="927"/>
      <c r="AO249" s="927"/>
      <c r="AP249" s="927"/>
      <c r="AQ249" s="927"/>
      <c r="AR249" s="927"/>
      <c r="AS249" s="927"/>
      <c r="AT249" s="927"/>
      <c r="AU249" s="927"/>
      <c r="AV249" s="927"/>
      <c r="AW249" s="927"/>
      <c r="AX249" s="927"/>
      <c r="AY249" s="927"/>
      <c r="AZ249" s="927"/>
      <c r="BA249" s="927"/>
      <c r="BB249" s="927"/>
      <c r="BC249" s="927"/>
      <c r="BD249" s="927"/>
      <c r="BE249" s="927"/>
      <c r="BF249" s="927"/>
      <c r="BG249" s="927"/>
      <c r="BH249" s="927"/>
      <c r="BI249" s="927"/>
      <c r="BJ249" s="927"/>
      <c r="BK249" s="927"/>
      <c r="BL249" s="927"/>
      <c r="BM249" s="927"/>
      <c r="BN249" s="927"/>
      <c r="BO249" s="927"/>
      <c r="BP249" s="927"/>
      <c r="BQ249" s="927"/>
      <c r="BR249" s="927"/>
      <c r="BS249" s="927"/>
      <c r="BT249" s="927"/>
      <c r="BU249" s="927"/>
      <c r="BV249" s="927"/>
      <c r="BW249" s="927"/>
      <c r="BX249" s="927"/>
      <c r="BY249" s="927"/>
      <c r="BZ249" s="927"/>
      <c r="CA249" s="927"/>
      <c r="CB249" s="927"/>
      <c r="CC249" s="927"/>
      <c r="CD249" s="927"/>
      <c r="CE249" s="927"/>
      <c r="CF249" s="927"/>
      <c r="CG249" s="927"/>
      <c r="CH249" s="927"/>
      <c r="CI249" s="927"/>
      <c r="CJ249" s="927"/>
      <c r="CK249" s="927"/>
      <c r="CL249" s="927"/>
      <c r="CM249" s="927"/>
      <c r="CN249" s="927"/>
      <c r="CO249" s="927"/>
      <c r="CP249" s="927"/>
      <c r="CQ249" s="927"/>
      <c r="CR249" s="927"/>
      <c r="CS249" s="927"/>
      <c r="CT249" s="927"/>
      <c r="CU249" s="927"/>
      <c r="CV249" s="927"/>
      <c r="CW249" s="927"/>
      <c r="CX249" s="927"/>
      <c r="CY249" s="927"/>
      <c r="CZ249" s="927"/>
      <c r="DA249" s="927"/>
      <c r="DB249" s="927"/>
      <c r="DC249" s="927"/>
      <c r="DD249" s="927"/>
      <c r="DE249" s="927"/>
      <c r="DF249" s="927"/>
      <c r="DG249" s="927"/>
      <c r="DH249" s="927"/>
      <c r="DI249" s="927"/>
      <c r="DJ249" s="927"/>
      <c r="DK249" s="927"/>
      <c r="DL249" s="927"/>
      <c r="DM249" s="927"/>
      <c r="DN249" s="927"/>
      <c r="DO249" s="927"/>
      <c r="DP249" s="927"/>
      <c r="DQ249" s="927"/>
      <c r="DR249" s="927"/>
      <c r="DS249" s="927"/>
      <c r="DT249" s="927"/>
      <c r="DU249" s="927"/>
      <c r="DV249" s="927"/>
      <c r="DW249" s="927"/>
      <c r="DX249" s="927"/>
      <c r="DY249" s="927"/>
      <c r="DZ249" s="927"/>
      <c r="EA249" s="927"/>
      <c r="EB249" s="927"/>
      <c r="EC249" s="927"/>
      <c r="ED249" s="927"/>
      <c r="EE249" s="927"/>
      <c r="EF249" s="927"/>
      <c r="EG249" s="927"/>
      <c r="EH249" s="927"/>
      <c r="EI249" s="927"/>
      <c r="EJ249" s="927"/>
      <c r="EK249" s="927"/>
      <c r="EL249" s="927"/>
      <c r="EM249" s="927"/>
      <c r="EN249" s="927"/>
      <c r="EO249" s="927"/>
      <c r="EP249" s="927"/>
      <c r="EQ249" s="927"/>
      <c r="ER249" s="927"/>
      <c r="ES249" s="927"/>
    </row>
    <row r="250" spans="1:149" s="1078" customFormat="1" ht="15" customHeight="1">
      <c r="A250" s="912"/>
      <c r="B250" s="1092"/>
      <c r="C250" s="912"/>
      <c r="D250" s="912"/>
      <c r="E250" s="912"/>
      <c r="F250" s="912"/>
      <c r="G250" s="912"/>
      <c r="H250" s="912"/>
      <c r="I250" s="912"/>
      <c r="J250" s="1070"/>
      <c r="K250" s="1070"/>
      <c r="L250" s="1070"/>
      <c r="M250" s="1070"/>
      <c r="N250" s="1070"/>
      <c r="O250" s="1070"/>
      <c r="P250" s="1070"/>
      <c r="Q250" s="1070"/>
      <c r="R250" s="1070"/>
      <c r="S250" s="1070"/>
      <c r="T250" s="1070"/>
      <c r="U250" s="1070"/>
      <c r="V250" s="1070"/>
      <c r="W250" s="1070"/>
      <c r="X250" s="1070"/>
      <c r="Y250" s="1070"/>
      <c r="Z250" s="1070"/>
      <c r="AA250" s="1070"/>
      <c r="AB250" s="1070"/>
      <c r="AC250" s="1070"/>
      <c r="AD250" s="1070"/>
      <c r="AE250" s="1070"/>
      <c r="AF250" s="1070"/>
      <c r="AG250" s="1070"/>
      <c r="AH250" s="1070"/>
      <c r="AI250" s="1070"/>
      <c r="AJ250" s="1070"/>
      <c r="AK250" s="1070"/>
      <c r="AL250" s="1070"/>
      <c r="AM250" s="1070"/>
      <c r="AN250" s="1070"/>
      <c r="AO250" s="1070"/>
      <c r="AP250" s="1070"/>
      <c r="AQ250" s="1070"/>
      <c r="AR250" s="1070"/>
      <c r="AS250" s="1070"/>
      <c r="AT250" s="1070"/>
      <c r="AU250" s="1070"/>
      <c r="AV250" s="1070"/>
      <c r="AW250" s="1070"/>
      <c r="AX250" s="1070"/>
      <c r="AY250" s="1070"/>
      <c r="AZ250" s="1070"/>
      <c r="BA250" s="1070"/>
      <c r="BB250" s="1070"/>
      <c r="BC250" s="1070"/>
      <c r="BD250" s="1070"/>
      <c r="BE250" s="1070"/>
      <c r="BF250" s="1070"/>
      <c r="BG250" s="1070"/>
      <c r="BH250" s="1070"/>
      <c r="BI250" s="1070"/>
      <c r="BJ250" s="1070"/>
      <c r="BK250" s="1070"/>
      <c r="BL250" s="1070"/>
      <c r="BM250" s="1070"/>
      <c r="BN250" s="1070"/>
      <c r="BO250" s="1070"/>
      <c r="BP250" s="1070"/>
      <c r="BQ250" s="1070"/>
      <c r="BR250" s="1070"/>
      <c r="BS250" s="1070"/>
      <c r="BT250" s="1070"/>
      <c r="BU250" s="1070"/>
      <c r="BV250" s="1070"/>
      <c r="BW250" s="1070"/>
      <c r="BX250" s="1070"/>
      <c r="BY250" s="1070"/>
      <c r="BZ250" s="1070"/>
      <c r="CA250" s="1070"/>
      <c r="CB250" s="1070"/>
      <c r="CC250" s="1070"/>
      <c r="CD250" s="1070"/>
      <c r="CE250" s="1070"/>
      <c r="CF250" s="1070"/>
      <c r="CG250" s="1070"/>
      <c r="CH250" s="1070"/>
      <c r="CI250" s="1070"/>
      <c r="CJ250" s="1070"/>
      <c r="CK250" s="1070"/>
      <c r="CL250" s="1070"/>
      <c r="CM250" s="1070"/>
      <c r="CN250" s="1070"/>
      <c r="CO250" s="1070"/>
      <c r="CP250" s="1070"/>
      <c r="CQ250" s="1070"/>
      <c r="CR250" s="1070"/>
      <c r="CS250" s="1070"/>
      <c r="CT250" s="1070"/>
      <c r="CU250" s="1070"/>
      <c r="CV250" s="1070"/>
      <c r="CW250" s="1070"/>
      <c r="CX250" s="1070"/>
      <c r="CY250" s="1070"/>
      <c r="CZ250" s="1070"/>
      <c r="DA250" s="1070"/>
      <c r="DB250" s="1070"/>
      <c r="DC250" s="1070"/>
      <c r="DD250" s="1070"/>
      <c r="DE250" s="1070"/>
      <c r="DF250" s="1070"/>
      <c r="DG250" s="1070"/>
      <c r="DH250" s="1070"/>
      <c r="DI250" s="1070"/>
      <c r="DJ250" s="1070"/>
      <c r="DK250" s="1070"/>
      <c r="DL250" s="1070"/>
      <c r="DM250" s="1070"/>
      <c r="DN250" s="1070"/>
      <c r="DO250" s="1070"/>
      <c r="DP250" s="1070"/>
      <c r="DQ250" s="1070"/>
      <c r="DR250" s="1070"/>
      <c r="DS250" s="1070"/>
      <c r="DT250" s="1070"/>
      <c r="DU250" s="1070"/>
      <c r="DV250" s="1070"/>
      <c r="DW250" s="1070"/>
      <c r="DX250" s="1070"/>
      <c r="DY250" s="1070"/>
      <c r="DZ250" s="1070"/>
      <c r="EA250" s="1070"/>
      <c r="EB250" s="1070"/>
      <c r="EC250" s="1070"/>
      <c r="ED250" s="1070"/>
      <c r="EE250" s="1070"/>
      <c r="EF250" s="1070"/>
      <c r="EG250" s="1070"/>
      <c r="EH250" s="1070"/>
      <c r="EI250" s="1070"/>
      <c r="EJ250" s="1070"/>
      <c r="EK250" s="1070"/>
      <c r="EL250" s="1070"/>
      <c r="EM250" s="1070"/>
      <c r="EN250" s="1070"/>
      <c r="EO250" s="1070"/>
      <c r="EP250" s="1070"/>
      <c r="EQ250" s="1070"/>
      <c r="ER250" s="1070"/>
      <c r="ES250" s="1070"/>
    </row>
    <row r="251" spans="1:149" s="1078" customFormat="1" ht="15" customHeight="1">
      <c r="A251" s="927"/>
      <c r="B251" s="1093"/>
      <c r="C251" s="927"/>
      <c r="D251" s="927"/>
      <c r="E251" s="927"/>
      <c r="F251" s="927"/>
      <c r="G251" s="927"/>
      <c r="H251" s="927"/>
      <c r="I251" s="927"/>
      <c r="J251" s="1070"/>
      <c r="K251" s="1070"/>
      <c r="L251" s="1070"/>
      <c r="M251" s="1070"/>
      <c r="N251" s="1070"/>
      <c r="O251" s="1070"/>
      <c r="P251" s="1070"/>
      <c r="Q251" s="1070"/>
      <c r="R251" s="1070"/>
      <c r="S251" s="1070"/>
      <c r="T251" s="1070"/>
      <c r="U251" s="1070"/>
      <c r="V251" s="1070"/>
      <c r="W251" s="1070"/>
      <c r="X251" s="1070"/>
      <c r="Y251" s="1070"/>
      <c r="Z251" s="1070"/>
      <c r="AA251" s="1070"/>
      <c r="AB251" s="1070"/>
      <c r="AC251" s="1070"/>
      <c r="AD251" s="1070"/>
      <c r="AE251" s="1070"/>
      <c r="AF251" s="1070"/>
      <c r="AG251" s="1070"/>
      <c r="AH251" s="1070"/>
      <c r="AI251" s="1070"/>
      <c r="AJ251" s="1070"/>
      <c r="AK251" s="1070"/>
      <c r="AL251" s="1070"/>
      <c r="AM251" s="1070"/>
      <c r="AN251" s="1070"/>
      <c r="AO251" s="1070"/>
      <c r="AP251" s="1070"/>
      <c r="AQ251" s="1070"/>
      <c r="AR251" s="1070"/>
      <c r="AS251" s="1070"/>
      <c r="AT251" s="1070"/>
      <c r="AU251" s="1070"/>
      <c r="AV251" s="1070"/>
      <c r="AW251" s="1070"/>
      <c r="AX251" s="1070"/>
      <c r="AY251" s="1070"/>
      <c r="AZ251" s="1070"/>
      <c r="BA251" s="1070"/>
      <c r="BB251" s="1070"/>
      <c r="BC251" s="1070"/>
      <c r="BD251" s="1070"/>
      <c r="BE251" s="1070"/>
      <c r="BF251" s="1070"/>
      <c r="BG251" s="1070"/>
      <c r="BH251" s="1070"/>
      <c r="BI251" s="1070"/>
      <c r="BJ251" s="1070"/>
      <c r="BK251" s="1070"/>
      <c r="BL251" s="1070"/>
      <c r="BM251" s="1070"/>
      <c r="BN251" s="1070"/>
      <c r="BO251" s="1070"/>
      <c r="BP251" s="1070"/>
      <c r="BQ251" s="1070"/>
      <c r="BR251" s="1070"/>
      <c r="BS251" s="1070"/>
      <c r="BT251" s="1070"/>
      <c r="BU251" s="1070"/>
      <c r="BV251" s="1070"/>
      <c r="BW251" s="1070"/>
      <c r="BX251" s="1070"/>
      <c r="BY251" s="1070"/>
      <c r="BZ251" s="1070"/>
      <c r="CA251" s="1070"/>
      <c r="CB251" s="1070"/>
      <c r="CC251" s="1070"/>
      <c r="CD251" s="1070"/>
      <c r="CE251" s="1070"/>
      <c r="CF251" s="1070"/>
      <c r="CG251" s="1070"/>
      <c r="CH251" s="1070"/>
      <c r="CI251" s="1070"/>
      <c r="CJ251" s="1070"/>
      <c r="CK251" s="1070"/>
      <c r="CL251" s="1070"/>
      <c r="CM251" s="1070"/>
      <c r="CN251" s="1070"/>
      <c r="CO251" s="1070"/>
      <c r="CP251" s="1070"/>
      <c r="CQ251" s="1070"/>
      <c r="CR251" s="1070"/>
      <c r="CS251" s="1070"/>
      <c r="CT251" s="1070"/>
      <c r="CU251" s="1070"/>
      <c r="CV251" s="1070"/>
      <c r="CW251" s="1070"/>
      <c r="CX251" s="1070"/>
      <c r="CY251" s="1070"/>
      <c r="CZ251" s="1070"/>
      <c r="DA251" s="1070"/>
      <c r="DB251" s="1070"/>
      <c r="DC251" s="1070"/>
      <c r="DD251" s="1070"/>
      <c r="DE251" s="1070"/>
      <c r="DF251" s="1070"/>
      <c r="DG251" s="1070"/>
      <c r="DH251" s="1070"/>
      <c r="DI251" s="1070"/>
      <c r="DJ251" s="1070"/>
      <c r="DK251" s="1070"/>
      <c r="DL251" s="1070"/>
      <c r="DM251" s="1070"/>
      <c r="DN251" s="1070"/>
      <c r="DO251" s="1070"/>
      <c r="DP251" s="1070"/>
      <c r="DQ251" s="1070"/>
      <c r="DR251" s="1070"/>
      <c r="DS251" s="1070"/>
      <c r="DT251" s="1070"/>
      <c r="DU251" s="1070"/>
      <c r="DV251" s="1070"/>
      <c r="DW251" s="1070"/>
      <c r="DX251" s="1070"/>
      <c r="DY251" s="1070"/>
      <c r="DZ251" s="1070"/>
      <c r="EA251" s="1070"/>
      <c r="EB251" s="1070"/>
      <c r="EC251" s="1070"/>
      <c r="ED251" s="1070"/>
      <c r="EE251" s="1070"/>
      <c r="EF251" s="1070"/>
      <c r="EG251" s="1070"/>
      <c r="EH251" s="1070"/>
      <c r="EI251" s="1070"/>
      <c r="EJ251" s="1070"/>
      <c r="EK251" s="1070"/>
      <c r="EL251" s="1070"/>
      <c r="EM251" s="1070"/>
      <c r="EN251" s="1070"/>
      <c r="EO251" s="1070"/>
      <c r="EP251" s="1070"/>
      <c r="EQ251" s="1070"/>
      <c r="ER251" s="1070"/>
      <c r="ES251" s="1070"/>
    </row>
    <row r="252" spans="1:149" s="1078" customFormat="1" ht="15" customHeight="1">
      <c r="A252" s="912"/>
      <c r="B252" s="1092"/>
      <c r="C252" s="912"/>
      <c r="D252" s="912"/>
      <c r="E252" s="912"/>
      <c r="F252" s="912"/>
      <c r="G252" s="912"/>
      <c r="H252" s="912"/>
      <c r="I252" s="912"/>
      <c r="J252" s="1070"/>
      <c r="K252" s="1070"/>
      <c r="L252" s="1070"/>
      <c r="M252" s="1070"/>
      <c r="N252" s="1070"/>
      <c r="O252" s="1070"/>
      <c r="P252" s="1070"/>
      <c r="Q252" s="1070"/>
      <c r="R252" s="1070"/>
      <c r="S252" s="1070"/>
      <c r="T252" s="1070"/>
      <c r="U252" s="1070"/>
      <c r="V252" s="1070"/>
      <c r="W252" s="1070"/>
      <c r="X252" s="1070"/>
      <c r="Y252" s="1070"/>
      <c r="Z252" s="1070"/>
      <c r="AA252" s="1070"/>
      <c r="AB252" s="1070"/>
      <c r="AC252" s="1070"/>
      <c r="AD252" s="1070"/>
      <c r="AE252" s="1070"/>
      <c r="AF252" s="1070"/>
      <c r="AG252" s="1070"/>
      <c r="AH252" s="1070"/>
      <c r="AI252" s="1070"/>
      <c r="AJ252" s="1070"/>
      <c r="AK252" s="1070"/>
      <c r="AL252" s="1070"/>
      <c r="AM252" s="1070"/>
      <c r="AN252" s="1070"/>
      <c r="AO252" s="1070"/>
      <c r="AP252" s="1070"/>
      <c r="AQ252" s="1070"/>
      <c r="AR252" s="1070"/>
      <c r="AS252" s="1070"/>
      <c r="AT252" s="1070"/>
      <c r="AU252" s="1070"/>
      <c r="AV252" s="1070"/>
      <c r="AW252" s="1070"/>
      <c r="AX252" s="1070"/>
      <c r="AY252" s="1070"/>
      <c r="AZ252" s="1070"/>
      <c r="BA252" s="1070"/>
      <c r="BB252" s="1070"/>
      <c r="BC252" s="1070"/>
      <c r="BD252" s="1070"/>
      <c r="BE252" s="1070"/>
      <c r="BF252" s="1070"/>
      <c r="BG252" s="1070"/>
      <c r="BH252" s="1070"/>
      <c r="BI252" s="1070"/>
      <c r="BJ252" s="1070"/>
      <c r="BK252" s="1070"/>
      <c r="BL252" s="1070"/>
      <c r="BM252" s="1070"/>
      <c r="BN252" s="1070"/>
      <c r="BO252" s="1070"/>
      <c r="BP252" s="1070"/>
      <c r="BQ252" s="1070"/>
      <c r="BR252" s="1070"/>
      <c r="BS252" s="1070"/>
      <c r="BT252" s="1070"/>
      <c r="BU252" s="1070"/>
      <c r="BV252" s="1070"/>
      <c r="BW252" s="1070"/>
      <c r="BX252" s="1070"/>
      <c r="BY252" s="1070"/>
      <c r="BZ252" s="1070"/>
      <c r="CA252" s="1070"/>
      <c r="CB252" s="1070"/>
      <c r="CC252" s="1070"/>
      <c r="CD252" s="1070"/>
      <c r="CE252" s="1070"/>
      <c r="CF252" s="1070"/>
      <c r="CG252" s="1070"/>
      <c r="CH252" s="1070"/>
      <c r="CI252" s="1070"/>
      <c r="CJ252" s="1070"/>
      <c r="CK252" s="1070"/>
      <c r="CL252" s="1070"/>
      <c r="CM252" s="1070"/>
      <c r="CN252" s="1070"/>
      <c r="CO252" s="1070"/>
      <c r="CP252" s="1070"/>
      <c r="CQ252" s="1070"/>
      <c r="CR252" s="1070"/>
      <c r="CS252" s="1070"/>
      <c r="CT252" s="1070"/>
      <c r="CU252" s="1070"/>
      <c r="CV252" s="1070"/>
      <c r="CW252" s="1070"/>
      <c r="CX252" s="1070"/>
      <c r="CY252" s="1070"/>
      <c r="CZ252" s="1070"/>
      <c r="DA252" s="1070"/>
      <c r="DB252" s="1070"/>
      <c r="DC252" s="1070"/>
      <c r="DD252" s="1070"/>
      <c r="DE252" s="1070"/>
      <c r="DF252" s="1070"/>
      <c r="DG252" s="1070"/>
      <c r="DH252" s="1070"/>
      <c r="DI252" s="1070"/>
      <c r="DJ252" s="1070"/>
      <c r="DK252" s="1070"/>
      <c r="DL252" s="1070"/>
      <c r="DM252" s="1070"/>
      <c r="DN252" s="1070"/>
      <c r="DO252" s="1070"/>
      <c r="DP252" s="1070"/>
      <c r="DQ252" s="1070"/>
      <c r="DR252" s="1070"/>
      <c r="DS252" s="1070"/>
      <c r="DT252" s="1070"/>
      <c r="DU252" s="1070"/>
      <c r="DV252" s="1070"/>
      <c r="DW252" s="1070"/>
      <c r="DX252" s="1070"/>
      <c r="DY252" s="1070"/>
      <c r="DZ252" s="1070"/>
      <c r="EA252" s="1070"/>
      <c r="EB252" s="1070"/>
      <c r="EC252" s="1070"/>
      <c r="ED252" s="1070"/>
      <c r="EE252" s="1070"/>
      <c r="EF252" s="1070"/>
      <c r="EG252" s="1070"/>
      <c r="EH252" s="1070"/>
      <c r="EI252" s="1070"/>
      <c r="EJ252" s="1070"/>
      <c r="EK252" s="1070"/>
      <c r="EL252" s="1070"/>
      <c r="EM252" s="1070"/>
      <c r="EN252" s="1070"/>
      <c r="EO252" s="1070"/>
      <c r="EP252" s="1070"/>
      <c r="EQ252" s="1070"/>
      <c r="ER252" s="1070"/>
      <c r="ES252" s="1070"/>
    </row>
    <row r="253" spans="1:149" s="1078" customFormat="1" ht="15" customHeight="1">
      <c r="A253" s="912"/>
      <c r="B253" s="1092"/>
      <c r="C253" s="912"/>
      <c r="D253" s="912"/>
      <c r="E253" s="912"/>
      <c r="F253" s="912"/>
      <c r="G253" s="912"/>
      <c r="H253" s="912"/>
      <c r="I253" s="912"/>
      <c r="J253" s="1070"/>
      <c r="K253" s="1070"/>
      <c r="L253" s="1070"/>
      <c r="M253" s="1070"/>
      <c r="N253" s="1070"/>
      <c r="O253" s="1070"/>
      <c r="P253" s="1070"/>
      <c r="Q253" s="1070"/>
      <c r="R253" s="1070"/>
      <c r="S253" s="1070"/>
      <c r="T253" s="1070"/>
      <c r="U253" s="1070"/>
      <c r="V253" s="1070"/>
      <c r="W253" s="1070"/>
      <c r="X253" s="1070"/>
      <c r="Y253" s="1070"/>
      <c r="Z253" s="1070"/>
      <c r="AA253" s="1070"/>
      <c r="AB253" s="1070"/>
      <c r="AC253" s="1070"/>
      <c r="AD253" s="1070"/>
      <c r="AE253" s="1070"/>
      <c r="AF253" s="1070"/>
      <c r="AG253" s="1070"/>
      <c r="AH253" s="1070"/>
      <c r="AI253" s="1070"/>
      <c r="AJ253" s="1070"/>
      <c r="AK253" s="1070"/>
      <c r="AL253" s="1070"/>
      <c r="AM253" s="1070"/>
      <c r="AN253" s="1070"/>
      <c r="AO253" s="1070"/>
      <c r="AP253" s="1070"/>
      <c r="AQ253" s="1070"/>
      <c r="AR253" s="1070"/>
      <c r="AS253" s="1070"/>
      <c r="AT253" s="1070"/>
      <c r="AU253" s="1070"/>
      <c r="AV253" s="1070"/>
      <c r="AW253" s="1070"/>
      <c r="AX253" s="1070"/>
      <c r="AY253" s="1070"/>
      <c r="AZ253" s="1070"/>
      <c r="BA253" s="1070"/>
      <c r="BB253" s="1070"/>
      <c r="BC253" s="1070"/>
      <c r="BD253" s="1070"/>
      <c r="BE253" s="1070"/>
      <c r="BF253" s="1070"/>
      <c r="BG253" s="1070"/>
      <c r="BH253" s="1070"/>
      <c r="BI253" s="1070"/>
      <c r="BJ253" s="1070"/>
      <c r="BK253" s="1070"/>
      <c r="BL253" s="1070"/>
      <c r="BM253" s="1070"/>
      <c r="BN253" s="1070"/>
      <c r="BO253" s="1070"/>
      <c r="BP253" s="1070"/>
      <c r="BQ253" s="1070"/>
      <c r="BR253" s="1070"/>
      <c r="BS253" s="1070"/>
      <c r="BT253" s="1070"/>
      <c r="BU253" s="1070"/>
      <c r="BV253" s="1070"/>
      <c r="BW253" s="1070"/>
      <c r="BX253" s="1070"/>
      <c r="BY253" s="1070"/>
      <c r="BZ253" s="1070"/>
      <c r="CA253" s="1070"/>
      <c r="CB253" s="1070"/>
      <c r="CC253" s="1070"/>
      <c r="CD253" s="1070"/>
      <c r="CE253" s="1070"/>
      <c r="CF253" s="1070"/>
      <c r="CG253" s="1070"/>
      <c r="CH253" s="1070"/>
      <c r="CI253" s="1070"/>
      <c r="CJ253" s="1070"/>
      <c r="CK253" s="1070"/>
      <c r="CL253" s="1070"/>
      <c r="CM253" s="1070"/>
      <c r="CN253" s="1070"/>
      <c r="CO253" s="1070"/>
      <c r="CP253" s="1070"/>
      <c r="CQ253" s="1070"/>
      <c r="CR253" s="1070"/>
      <c r="CS253" s="1070"/>
      <c r="CT253" s="1070"/>
      <c r="CU253" s="1070"/>
      <c r="CV253" s="1070"/>
      <c r="CW253" s="1070"/>
      <c r="CX253" s="1070"/>
      <c r="CY253" s="1070"/>
      <c r="CZ253" s="1070"/>
      <c r="DA253" s="1070"/>
      <c r="DB253" s="1070"/>
      <c r="DC253" s="1070"/>
      <c r="DD253" s="1070"/>
      <c r="DE253" s="1070"/>
      <c r="DF253" s="1070"/>
      <c r="DG253" s="1070"/>
      <c r="DH253" s="1070"/>
      <c r="DI253" s="1070"/>
      <c r="DJ253" s="1070"/>
      <c r="DK253" s="1070"/>
      <c r="DL253" s="1070"/>
      <c r="DM253" s="1070"/>
      <c r="DN253" s="1070"/>
      <c r="DO253" s="1070"/>
      <c r="DP253" s="1070"/>
      <c r="DQ253" s="1070"/>
      <c r="DR253" s="1070"/>
      <c r="DS253" s="1070"/>
      <c r="DT253" s="1070"/>
      <c r="DU253" s="1070"/>
      <c r="DV253" s="1070"/>
      <c r="DW253" s="1070"/>
      <c r="DX253" s="1070"/>
      <c r="DY253" s="1070"/>
      <c r="DZ253" s="1070"/>
      <c r="EA253" s="1070"/>
      <c r="EB253" s="1070"/>
      <c r="EC253" s="1070"/>
      <c r="ED253" s="1070"/>
      <c r="EE253" s="1070"/>
      <c r="EF253" s="1070"/>
      <c r="EG253" s="1070"/>
      <c r="EH253" s="1070"/>
      <c r="EI253" s="1070"/>
      <c r="EJ253" s="1070"/>
      <c r="EK253" s="1070"/>
      <c r="EL253" s="1070"/>
      <c r="EM253" s="1070"/>
      <c r="EN253" s="1070"/>
      <c r="EO253" s="1070"/>
      <c r="EP253" s="1070"/>
      <c r="EQ253" s="1070"/>
      <c r="ER253" s="1070"/>
      <c r="ES253" s="1070"/>
    </row>
    <row r="254" spans="1:149" s="912" customFormat="1" ht="15" customHeight="1">
      <c r="B254" s="1092"/>
    </row>
    <row r="255" spans="1:149" s="912" customFormat="1" ht="15" customHeight="1">
      <c r="B255" s="1092"/>
    </row>
    <row r="256" spans="1:149" s="912" customFormat="1" ht="15" customHeight="1">
      <c r="A256" s="927"/>
      <c r="B256" s="1093"/>
      <c r="C256" s="927"/>
      <c r="D256" s="927"/>
      <c r="E256" s="927"/>
      <c r="F256" s="927"/>
      <c r="G256" s="927"/>
      <c r="H256" s="927"/>
      <c r="I256" s="927"/>
    </row>
    <row r="257" spans="1:149" s="912" customFormat="1" ht="15" customHeight="1">
      <c r="B257" s="1092"/>
      <c r="P257" s="927"/>
      <c r="Q257" s="927"/>
      <c r="R257" s="927"/>
      <c r="S257" s="927"/>
      <c r="T257" s="927"/>
      <c r="U257" s="927"/>
      <c r="V257" s="927"/>
      <c r="W257" s="927"/>
      <c r="X257" s="927"/>
      <c r="Y257" s="927"/>
      <c r="Z257" s="927"/>
      <c r="AA257" s="927"/>
      <c r="AB257" s="927"/>
      <c r="AC257" s="927"/>
      <c r="AD257" s="927"/>
      <c r="AE257" s="927"/>
      <c r="AF257" s="927"/>
      <c r="AG257" s="927"/>
      <c r="AH257" s="927"/>
      <c r="AI257" s="927"/>
      <c r="AJ257" s="927"/>
      <c r="AK257" s="927"/>
      <c r="AL257" s="927"/>
      <c r="AM257" s="927"/>
      <c r="AN257" s="927"/>
      <c r="AO257" s="927"/>
      <c r="AP257" s="927"/>
      <c r="AQ257" s="927"/>
      <c r="AR257" s="927"/>
      <c r="AS257" s="927"/>
      <c r="AT257" s="927"/>
      <c r="AU257" s="927"/>
      <c r="AV257" s="927"/>
      <c r="AW257" s="927"/>
      <c r="AX257" s="927"/>
      <c r="AY257" s="927"/>
      <c r="AZ257" s="927"/>
      <c r="BA257" s="927"/>
      <c r="BB257" s="927"/>
      <c r="BC257" s="927"/>
      <c r="BD257" s="927"/>
      <c r="BE257" s="927"/>
      <c r="BF257" s="927"/>
      <c r="BG257" s="927"/>
      <c r="BH257" s="927"/>
      <c r="BI257" s="927"/>
      <c r="BJ257" s="927"/>
      <c r="BK257" s="927"/>
      <c r="BL257" s="927"/>
      <c r="BM257" s="927"/>
      <c r="BN257" s="927"/>
      <c r="BO257" s="927"/>
      <c r="BP257" s="927"/>
      <c r="BQ257" s="927"/>
      <c r="BR257" s="927"/>
      <c r="BS257" s="927"/>
      <c r="BT257" s="927"/>
      <c r="BU257" s="927"/>
      <c r="BV257" s="927"/>
      <c r="BW257" s="927"/>
      <c r="BX257" s="927"/>
      <c r="BY257" s="927"/>
      <c r="BZ257" s="927"/>
      <c r="CA257" s="927"/>
      <c r="CB257" s="927"/>
      <c r="CC257" s="927"/>
      <c r="CD257" s="927"/>
      <c r="CE257" s="927"/>
      <c r="CF257" s="927"/>
      <c r="CG257" s="927"/>
      <c r="CH257" s="927"/>
      <c r="CI257" s="927"/>
      <c r="CJ257" s="927"/>
      <c r="CK257" s="927"/>
      <c r="CL257" s="927"/>
      <c r="CM257" s="927"/>
      <c r="CN257" s="927"/>
      <c r="CO257" s="927"/>
      <c r="CP257" s="927"/>
      <c r="CQ257" s="927"/>
      <c r="CR257" s="927"/>
      <c r="CS257" s="927"/>
      <c r="CT257" s="927"/>
      <c r="CU257" s="927"/>
      <c r="CV257" s="927"/>
      <c r="CW257" s="927"/>
      <c r="CX257" s="927"/>
      <c r="CY257" s="927"/>
      <c r="CZ257" s="927"/>
      <c r="DA257" s="927"/>
      <c r="DB257" s="927"/>
      <c r="DC257" s="927"/>
      <c r="DD257" s="927"/>
      <c r="DE257" s="927"/>
      <c r="DF257" s="927"/>
      <c r="DG257" s="927"/>
      <c r="DH257" s="927"/>
      <c r="DI257" s="927"/>
      <c r="DJ257" s="927"/>
      <c r="DK257" s="927"/>
      <c r="DL257" s="927"/>
      <c r="DM257" s="927"/>
      <c r="DN257" s="927"/>
      <c r="DO257" s="927"/>
      <c r="DP257" s="927"/>
      <c r="DQ257" s="927"/>
      <c r="DR257" s="927"/>
      <c r="DS257" s="927"/>
      <c r="DT257" s="927"/>
      <c r="DU257" s="927"/>
      <c r="DV257" s="927"/>
      <c r="DW257" s="927"/>
      <c r="DX257" s="927"/>
      <c r="DY257" s="927"/>
      <c r="DZ257" s="927"/>
      <c r="EA257" s="927"/>
      <c r="EB257" s="927"/>
      <c r="EC257" s="927"/>
      <c r="ED257" s="927"/>
      <c r="EE257" s="927"/>
      <c r="EF257" s="927"/>
      <c r="EG257" s="927"/>
      <c r="EH257" s="927"/>
      <c r="EI257" s="927"/>
      <c r="EJ257" s="927"/>
      <c r="EK257" s="927"/>
      <c r="EL257" s="927"/>
      <c r="EM257" s="927"/>
      <c r="EN257" s="927"/>
      <c r="EO257" s="927"/>
      <c r="EP257" s="927"/>
      <c r="EQ257" s="927"/>
      <c r="ER257" s="927"/>
      <c r="ES257" s="927"/>
    </row>
    <row r="258" spans="1:149" s="912" customFormat="1" ht="15" customHeight="1">
      <c r="B258" s="1092"/>
      <c r="P258" s="1070"/>
      <c r="Q258" s="1070"/>
      <c r="R258" s="1070"/>
      <c r="S258" s="1070"/>
      <c r="T258" s="1070"/>
      <c r="U258" s="1070"/>
      <c r="V258" s="1070"/>
      <c r="W258" s="1070"/>
      <c r="X258" s="1070"/>
      <c r="Y258" s="1070"/>
      <c r="Z258" s="1070"/>
      <c r="AA258" s="1070"/>
      <c r="AB258" s="1070"/>
      <c r="AC258" s="1070"/>
      <c r="AD258" s="1070"/>
      <c r="AE258" s="1070"/>
      <c r="AF258" s="1070"/>
      <c r="AG258" s="1070"/>
      <c r="AH258" s="1070"/>
      <c r="AI258" s="1070"/>
      <c r="AJ258" s="1070"/>
      <c r="AK258" s="1070"/>
      <c r="AL258" s="1070"/>
      <c r="AM258" s="1070"/>
      <c r="AN258" s="1070"/>
      <c r="AO258" s="1070"/>
      <c r="AP258" s="1070"/>
      <c r="AQ258" s="1070"/>
      <c r="AR258" s="1070"/>
      <c r="AS258" s="1070"/>
      <c r="AT258" s="1070"/>
      <c r="AU258" s="1070"/>
      <c r="AV258" s="1070"/>
      <c r="AW258" s="1070"/>
      <c r="AX258" s="1070"/>
      <c r="AY258" s="1070"/>
      <c r="AZ258" s="1070"/>
      <c r="BA258" s="1070"/>
      <c r="BB258" s="1070"/>
      <c r="BC258" s="1070"/>
      <c r="BD258" s="1070"/>
      <c r="BE258" s="1070"/>
      <c r="BF258" s="1070"/>
      <c r="BG258" s="1070"/>
      <c r="BH258" s="1070"/>
      <c r="BI258" s="1070"/>
      <c r="BJ258" s="1070"/>
      <c r="BK258" s="1070"/>
      <c r="BL258" s="1070"/>
      <c r="BM258" s="1070"/>
      <c r="BN258" s="1070"/>
      <c r="BO258" s="1070"/>
      <c r="BP258" s="1070"/>
      <c r="BQ258" s="1070"/>
      <c r="BR258" s="1070"/>
      <c r="BS258" s="1070"/>
      <c r="BT258" s="1070"/>
      <c r="BU258" s="1070"/>
      <c r="BV258" s="1070"/>
      <c r="BW258" s="1070"/>
      <c r="BX258" s="1070"/>
      <c r="BY258" s="1070"/>
      <c r="BZ258" s="1070"/>
      <c r="CA258" s="1070"/>
      <c r="CB258" s="1070"/>
      <c r="CC258" s="1070"/>
      <c r="CD258" s="1070"/>
      <c r="CE258" s="1070"/>
      <c r="CF258" s="1070"/>
      <c r="CG258" s="1070"/>
      <c r="CH258" s="1070"/>
      <c r="CI258" s="1070"/>
      <c r="CJ258" s="1070"/>
      <c r="CK258" s="1070"/>
      <c r="CL258" s="1070"/>
      <c r="CM258" s="1070"/>
      <c r="CN258" s="1070"/>
      <c r="CO258" s="1070"/>
      <c r="CP258" s="1070"/>
      <c r="CQ258" s="1070"/>
      <c r="CR258" s="1070"/>
      <c r="CS258" s="1070"/>
      <c r="CT258" s="1070"/>
      <c r="CU258" s="1070"/>
      <c r="CV258" s="1070"/>
      <c r="CW258" s="1070"/>
      <c r="CX258" s="1070"/>
      <c r="CY258" s="1070"/>
      <c r="CZ258" s="1070"/>
      <c r="DA258" s="1070"/>
      <c r="DB258" s="1070"/>
      <c r="DC258" s="1070"/>
      <c r="DD258" s="1070"/>
      <c r="DE258" s="1070"/>
      <c r="DF258" s="1070"/>
      <c r="DG258" s="1070"/>
      <c r="DH258" s="1070"/>
      <c r="DI258" s="1070"/>
      <c r="DJ258" s="1070"/>
      <c r="DK258" s="1070"/>
      <c r="DL258" s="1070"/>
      <c r="DM258" s="1070"/>
      <c r="DN258" s="1070"/>
      <c r="DO258" s="1070"/>
      <c r="DP258" s="1070"/>
      <c r="DQ258" s="1070"/>
      <c r="DR258" s="1070"/>
      <c r="DS258" s="1070"/>
      <c r="DT258" s="1070"/>
      <c r="DU258" s="1070"/>
      <c r="DV258" s="1070"/>
      <c r="DW258" s="1070"/>
      <c r="DX258" s="1070"/>
      <c r="DY258" s="1070"/>
      <c r="DZ258" s="1070"/>
      <c r="EA258" s="1070"/>
      <c r="EB258" s="1070"/>
      <c r="EC258" s="1070"/>
      <c r="ED258" s="1070"/>
      <c r="EE258" s="1070"/>
      <c r="EF258" s="1070"/>
      <c r="EG258" s="1070"/>
      <c r="EH258" s="1070"/>
      <c r="EI258" s="1070"/>
      <c r="EJ258" s="1070"/>
      <c r="EK258" s="1070"/>
      <c r="EL258" s="1070"/>
      <c r="EM258" s="1070"/>
      <c r="EN258" s="1070"/>
      <c r="EO258" s="1070"/>
      <c r="EP258" s="1070"/>
      <c r="EQ258" s="1070"/>
      <c r="ER258" s="1070"/>
      <c r="ES258" s="1070"/>
    </row>
    <row r="259" spans="1:149" s="912" customFormat="1" ht="15" customHeight="1">
      <c r="B259" s="1092"/>
      <c r="L259" s="927"/>
      <c r="M259" s="927"/>
      <c r="N259" s="927"/>
      <c r="O259" s="927"/>
      <c r="P259" s="1070"/>
      <c r="Q259" s="1070"/>
      <c r="R259" s="1070"/>
      <c r="S259" s="1070"/>
      <c r="T259" s="1070"/>
      <c r="U259" s="1070"/>
      <c r="V259" s="1070"/>
      <c r="W259" s="1070"/>
      <c r="X259" s="1070"/>
      <c r="Y259" s="1070"/>
      <c r="Z259" s="1070"/>
      <c r="AA259" s="1070"/>
      <c r="AB259" s="1070"/>
      <c r="AC259" s="1070"/>
      <c r="AD259" s="1070"/>
      <c r="AE259" s="1070"/>
      <c r="AF259" s="1070"/>
      <c r="AG259" s="1070"/>
      <c r="AH259" s="1070"/>
      <c r="AI259" s="1070"/>
      <c r="AJ259" s="1070"/>
      <c r="AK259" s="1070"/>
      <c r="AL259" s="1070"/>
      <c r="AM259" s="1070"/>
      <c r="AN259" s="1070"/>
      <c r="AO259" s="1070"/>
      <c r="AP259" s="1070"/>
      <c r="AQ259" s="1070"/>
      <c r="AR259" s="1070"/>
      <c r="AS259" s="1070"/>
      <c r="AT259" s="1070"/>
      <c r="AU259" s="1070"/>
      <c r="AV259" s="1070"/>
      <c r="AW259" s="1070"/>
      <c r="AX259" s="1070"/>
      <c r="AY259" s="1070"/>
      <c r="AZ259" s="1070"/>
      <c r="BA259" s="1070"/>
      <c r="BB259" s="1070"/>
      <c r="BC259" s="1070"/>
      <c r="BD259" s="1070"/>
      <c r="BE259" s="1070"/>
      <c r="BF259" s="1070"/>
      <c r="BG259" s="1070"/>
      <c r="BH259" s="1070"/>
      <c r="BI259" s="1070"/>
      <c r="BJ259" s="1070"/>
      <c r="BK259" s="1070"/>
      <c r="BL259" s="1070"/>
      <c r="BM259" s="1070"/>
      <c r="BN259" s="1070"/>
      <c r="BO259" s="1070"/>
      <c r="BP259" s="1070"/>
      <c r="BQ259" s="1070"/>
      <c r="BR259" s="1070"/>
      <c r="BS259" s="1070"/>
      <c r="BT259" s="1070"/>
      <c r="BU259" s="1070"/>
      <c r="BV259" s="1070"/>
      <c r="BW259" s="1070"/>
      <c r="BX259" s="1070"/>
      <c r="BY259" s="1070"/>
      <c r="BZ259" s="1070"/>
      <c r="CA259" s="1070"/>
      <c r="CB259" s="1070"/>
      <c r="CC259" s="1070"/>
      <c r="CD259" s="1070"/>
      <c r="CE259" s="1070"/>
      <c r="CF259" s="1070"/>
      <c r="CG259" s="1070"/>
      <c r="CH259" s="1070"/>
      <c r="CI259" s="1070"/>
      <c r="CJ259" s="1070"/>
      <c r="CK259" s="1070"/>
      <c r="CL259" s="1070"/>
      <c r="CM259" s="1070"/>
      <c r="CN259" s="1070"/>
      <c r="CO259" s="1070"/>
      <c r="CP259" s="1070"/>
      <c r="CQ259" s="1070"/>
      <c r="CR259" s="1070"/>
      <c r="CS259" s="1070"/>
      <c r="CT259" s="1070"/>
      <c r="CU259" s="1070"/>
      <c r="CV259" s="1070"/>
      <c r="CW259" s="1070"/>
      <c r="CX259" s="1070"/>
      <c r="CY259" s="1070"/>
      <c r="CZ259" s="1070"/>
      <c r="DA259" s="1070"/>
      <c r="DB259" s="1070"/>
      <c r="DC259" s="1070"/>
      <c r="DD259" s="1070"/>
      <c r="DE259" s="1070"/>
      <c r="DF259" s="1070"/>
      <c r="DG259" s="1070"/>
      <c r="DH259" s="1070"/>
      <c r="DI259" s="1070"/>
      <c r="DJ259" s="1070"/>
      <c r="DK259" s="1070"/>
      <c r="DL259" s="1070"/>
      <c r="DM259" s="1070"/>
      <c r="DN259" s="1070"/>
      <c r="DO259" s="1070"/>
      <c r="DP259" s="1070"/>
      <c r="DQ259" s="1070"/>
      <c r="DR259" s="1070"/>
      <c r="DS259" s="1070"/>
      <c r="DT259" s="1070"/>
      <c r="DU259" s="1070"/>
      <c r="DV259" s="1070"/>
      <c r="DW259" s="1070"/>
      <c r="DX259" s="1070"/>
      <c r="DY259" s="1070"/>
      <c r="DZ259" s="1070"/>
      <c r="EA259" s="1070"/>
      <c r="EB259" s="1070"/>
      <c r="EC259" s="1070"/>
      <c r="ED259" s="1070"/>
      <c r="EE259" s="1070"/>
      <c r="EF259" s="1070"/>
      <c r="EG259" s="1070"/>
      <c r="EH259" s="1070"/>
      <c r="EI259" s="1070"/>
      <c r="EJ259" s="1070"/>
      <c r="EK259" s="1070"/>
      <c r="EL259" s="1070"/>
      <c r="EM259" s="1070"/>
      <c r="EN259" s="1070"/>
      <c r="EO259" s="1070"/>
      <c r="EP259" s="1070"/>
      <c r="EQ259" s="1070"/>
      <c r="ER259" s="1070"/>
      <c r="ES259" s="1070"/>
    </row>
    <row r="260" spans="1:149" s="1078" customFormat="1" ht="15" customHeight="1">
      <c r="A260" s="912"/>
      <c r="B260" s="1092"/>
      <c r="C260" s="912"/>
      <c r="D260" s="912"/>
      <c r="E260" s="912"/>
      <c r="F260" s="912"/>
      <c r="G260" s="912"/>
      <c r="H260" s="912"/>
      <c r="I260" s="912"/>
      <c r="J260" s="1070"/>
      <c r="K260" s="1070"/>
      <c r="L260" s="1070"/>
      <c r="M260" s="1070"/>
      <c r="N260" s="1070"/>
      <c r="O260" s="1070"/>
      <c r="P260" s="1070"/>
      <c r="Q260" s="1070"/>
      <c r="R260" s="1070"/>
      <c r="S260" s="1070"/>
      <c r="T260" s="1070"/>
      <c r="U260" s="1070"/>
      <c r="V260" s="1070"/>
      <c r="W260" s="1070"/>
      <c r="X260" s="1070"/>
      <c r="Y260" s="1070"/>
      <c r="Z260" s="1070"/>
      <c r="AA260" s="1070"/>
      <c r="AB260" s="1070"/>
      <c r="AC260" s="1070"/>
      <c r="AD260" s="1070"/>
      <c r="AE260" s="1070"/>
      <c r="AF260" s="1070"/>
      <c r="AG260" s="1070"/>
      <c r="AH260" s="1070"/>
      <c r="AI260" s="1070"/>
      <c r="AJ260" s="1070"/>
      <c r="AK260" s="1070"/>
      <c r="AL260" s="1070"/>
      <c r="AM260" s="1070"/>
      <c r="AN260" s="1070"/>
      <c r="AO260" s="1070"/>
      <c r="AP260" s="1070"/>
      <c r="AQ260" s="1070"/>
      <c r="AR260" s="1070"/>
      <c r="AS260" s="1070"/>
      <c r="AT260" s="1070"/>
      <c r="AU260" s="1070"/>
      <c r="AV260" s="1070"/>
      <c r="AW260" s="1070"/>
      <c r="AX260" s="1070"/>
      <c r="AY260" s="1070"/>
      <c r="AZ260" s="1070"/>
      <c r="BA260" s="1070"/>
      <c r="BB260" s="1070"/>
      <c r="BC260" s="1070"/>
      <c r="BD260" s="1070"/>
      <c r="BE260" s="1070"/>
      <c r="BF260" s="1070"/>
      <c r="BG260" s="1070"/>
      <c r="BH260" s="1070"/>
      <c r="BI260" s="1070"/>
      <c r="BJ260" s="1070"/>
      <c r="BK260" s="1070"/>
      <c r="BL260" s="1070"/>
      <c r="BM260" s="1070"/>
      <c r="BN260" s="1070"/>
      <c r="BO260" s="1070"/>
      <c r="BP260" s="1070"/>
      <c r="BQ260" s="1070"/>
      <c r="BR260" s="1070"/>
      <c r="BS260" s="1070"/>
      <c r="BT260" s="1070"/>
      <c r="BU260" s="1070"/>
      <c r="BV260" s="1070"/>
      <c r="BW260" s="1070"/>
      <c r="BX260" s="1070"/>
      <c r="BY260" s="1070"/>
      <c r="BZ260" s="1070"/>
      <c r="CA260" s="1070"/>
      <c r="CB260" s="1070"/>
      <c r="CC260" s="1070"/>
      <c r="CD260" s="1070"/>
      <c r="CE260" s="1070"/>
      <c r="CF260" s="1070"/>
      <c r="CG260" s="1070"/>
      <c r="CH260" s="1070"/>
      <c r="CI260" s="1070"/>
      <c r="CJ260" s="1070"/>
      <c r="CK260" s="1070"/>
      <c r="CL260" s="1070"/>
      <c r="CM260" s="1070"/>
      <c r="CN260" s="1070"/>
      <c r="CO260" s="1070"/>
      <c r="CP260" s="1070"/>
      <c r="CQ260" s="1070"/>
      <c r="CR260" s="1070"/>
      <c r="CS260" s="1070"/>
      <c r="CT260" s="1070"/>
      <c r="CU260" s="1070"/>
      <c r="CV260" s="1070"/>
      <c r="CW260" s="1070"/>
      <c r="CX260" s="1070"/>
      <c r="CY260" s="1070"/>
      <c r="CZ260" s="1070"/>
      <c r="DA260" s="1070"/>
      <c r="DB260" s="1070"/>
      <c r="DC260" s="1070"/>
      <c r="DD260" s="1070"/>
      <c r="DE260" s="1070"/>
      <c r="DF260" s="1070"/>
      <c r="DG260" s="1070"/>
      <c r="DH260" s="1070"/>
      <c r="DI260" s="1070"/>
      <c r="DJ260" s="1070"/>
      <c r="DK260" s="1070"/>
      <c r="DL260" s="1070"/>
      <c r="DM260" s="1070"/>
      <c r="DN260" s="1070"/>
      <c r="DO260" s="1070"/>
      <c r="DP260" s="1070"/>
      <c r="DQ260" s="1070"/>
      <c r="DR260" s="1070"/>
      <c r="DS260" s="1070"/>
      <c r="DT260" s="1070"/>
      <c r="DU260" s="1070"/>
      <c r="DV260" s="1070"/>
      <c r="DW260" s="1070"/>
      <c r="DX260" s="1070"/>
      <c r="DY260" s="1070"/>
      <c r="DZ260" s="1070"/>
      <c r="EA260" s="1070"/>
      <c r="EB260" s="1070"/>
      <c r="EC260" s="1070"/>
      <c r="ED260" s="1070"/>
      <c r="EE260" s="1070"/>
      <c r="EF260" s="1070"/>
      <c r="EG260" s="1070"/>
      <c r="EH260" s="1070"/>
      <c r="EI260" s="1070"/>
      <c r="EJ260" s="1070"/>
      <c r="EK260" s="1070"/>
      <c r="EL260" s="1070"/>
      <c r="EM260" s="1070"/>
      <c r="EN260" s="1070"/>
      <c r="EO260" s="1070"/>
      <c r="EP260" s="1070"/>
      <c r="EQ260" s="1070"/>
      <c r="ER260" s="1070"/>
      <c r="ES260" s="1070"/>
    </row>
    <row r="261" spans="1:149" s="1078" customFormat="1" ht="15" customHeight="1">
      <c r="A261" s="927"/>
      <c r="B261" s="1093"/>
      <c r="C261" s="927"/>
      <c r="D261" s="927"/>
      <c r="E261" s="927"/>
      <c r="F261" s="927"/>
      <c r="G261" s="927"/>
      <c r="H261" s="927"/>
      <c r="I261" s="927"/>
      <c r="J261" s="1070"/>
      <c r="K261" s="1070"/>
      <c r="L261" s="1070"/>
      <c r="M261" s="1070"/>
      <c r="N261" s="1070"/>
      <c r="O261" s="1070"/>
      <c r="P261" s="1070"/>
      <c r="Q261" s="1070"/>
      <c r="R261" s="1070"/>
      <c r="S261" s="1070"/>
      <c r="T261" s="1070"/>
      <c r="U261" s="1070"/>
      <c r="V261" s="1070"/>
      <c r="W261" s="1070"/>
      <c r="X261" s="1070"/>
      <c r="Y261" s="1070"/>
      <c r="Z261" s="1070"/>
      <c r="AA261" s="1070"/>
      <c r="AB261" s="1070"/>
      <c r="AC261" s="1070"/>
      <c r="AD261" s="1070"/>
      <c r="AE261" s="1070"/>
      <c r="AF261" s="1070"/>
      <c r="AG261" s="1070"/>
      <c r="AH261" s="1070"/>
      <c r="AI261" s="1070"/>
      <c r="AJ261" s="1070"/>
      <c r="AK261" s="1070"/>
      <c r="AL261" s="1070"/>
      <c r="AM261" s="1070"/>
      <c r="AN261" s="1070"/>
      <c r="AO261" s="1070"/>
      <c r="AP261" s="1070"/>
      <c r="AQ261" s="1070"/>
      <c r="AR261" s="1070"/>
      <c r="AS261" s="1070"/>
      <c r="AT261" s="1070"/>
      <c r="AU261" s="1070"/>
      <c r="AV261" s="1070"/>
      <c r="AW261" s="1070"/>
      <c r="AX261" s="1070"/>
      <c r="AY261" s="1070"/>
      <c r="AZ261" s="1070"/>
      <c r="BA261" s="1070"/>
      <c r="BB261" s="1070"/>
      <c r="BC261" s="1070"/>
      <c r="BD261" s="1070"/>
      <c r="BE261" s="1070"/>
      <c r="BF261" s="1070"/>
      <c r="BG261" s="1070"/>
      <c r="BH261" s="1070"/>
      <c r="BI261" s="1070"/>
      <c r="BJ261" s="1070"/>
      <c r="BK261" s="1070"/>
      <c r="BL261" s="1070"/>
      <c r="BM261" s="1070"/>
      <c r="BN261" s="1070"/>
      <c r="BO261" s="1070"/>
      <c r="BP261" s="1070"/>
      <c r="BQ261" s="1070"/>
      <c r="BR261" s="1070"/>
      <c r="BS261" s="1070"/>
      <c r="BT261" s="1070"/>
      <c r="BU261" s="1070"/>
      <c r="BV261" s="1070"/>
      <c r="BW261" s="1070"/>
      <c r="BX261" s="1070"/>
      <c r="BY261" s="1070"/>
      <c r="BZ261" s="1070"/>
      <c r="CA261" s="1070"/>
      <c r="CB261" s="1070"/>
      <c r="CC261" s="1070"/>
      <c r="CD261" s="1070"/>
      <c r="CE261" s="1070"/>
      <c r="CF261" s="1070"/>
      <c r="CG261" s="1070"/>
      <c r="CH261" s="1070"/>
      <c r="CI261" s="1070"/>
      <c r="CJ261" s="1070"/>
      <c r="CK261" s="1070"/>
      <c r="CL261" s="1070"/>
      <c r="CM261" s="1070"/>
      <c r="CN261" s="1070"/>
      <c r="CO261" s="1070"/>
      <c r="CP261" s="1070"/>
      <c r="CQ261" s="1070"/>
      <c r="CR261" s="1070"/>
      <c r="CS261" s="1070"/>
      <c r="CT261" s="1070"/>
      <c r="CU261" s="1070"/>
      <c r="CV261" s="1070"/>
      <c r="CW261" s="1070"/>
      <c r="CX261" s="1070"/>
      <c r="CY261" s="1070"/>
      <c r="CZ261" s="1070"/>
      <c r="DA261" s="1070"/>
      <c r="DB261" s="1070"/>
      <c r="DC261" s="1070"/>
      <c r="DD261" s="1070"/>
      <c r="DE261" s="1070"/>
      <c r="DF261" s="1070"/>
      <c r="DG261" s="1070"/>
      <c r="DH261" s="1070"/>
      <c r="DI261" s="1070"/>
      <c r="DJ261" s="1070"/>
      <c r="DK261" s="1070"/>
      <c r="DL261" s="1070"/>
      <c r="DM261" s="1070"/>
      <c r="DN261" s="1070"/>
      <c r="DO261" s="1070"/>
      <c r="DP261" s="1070"/>
      <c r="DQ261" s="1070"/>
      <c r="DR261" s="1070"/>
      <c r="DS261" s="1070"/>
      <c r="DT261" s="1070"/>
      <c r="DU261" s="1070"/>
      <c r="DV261" s="1070"/>
      <c r="DW261" s="1070"/>
      <c r="DX261" s="1070"/>
      <c r="DY261" s="1070"/>
      <c r="DZ261" s="1070"/>
      <c r="EA261" s="1070"/>
      <c r="EB261" s="1070"/>
      <c r="EC261" s="1070"/>
      <c r="ED261" s="1070"/>
      <c r="EE261" s="1070"/>
      <c r="EF261" s="1070"/>
      <c r="EG261" s="1070"/>
      <c r="EH261" s="1070"/>
      <c r="EI261" s="1070"/>
      <c r="EJ261" s="1070"/>
      <c r="EK261" s="1070"/>
      <c r="EL261" s="1070"/>
      <c r="EM261" s="1070"/>
      <c r="EN261" s="1070"/>
      <c r="EO261" s="1070"/>
      <c r="EP261" s="1070"/>
      <c r="EQ261" s="1070"/>
      <c r="ER261" s="1070"/>
      <c r="ES261" s="1070"/>
    </row>
    <row r="262" spans="1:149" s="1078" customFormat="1" ht="15" customHeight="1">
      <c r="A262" s="912"/>
      <c r="B262" s="1092"/>
      <c r="C262" s="912"/>
      <c r="D262" s="912"/>
      <c r="E262" s="912"/>
      <c r="F262" s="912"/>
      <c r="G262" s="912"/>
      <c r="H262" s="912"/>
      <c r="I262" s="912"/>
      <c r="J262" s="1070"/>
      <c r="K262" s="1070"/>
      <c r="L262" s="1070"/>
      <c r="M262" s="1070"/>
      <c r="N262" s="1070"/>
      <c r="O262" s="1070"/>
      <c r="P262" s="912"/>
      <c r="Q262" s="912"/>
      <c r="R262" s="912"/>
      <c r="S262" s="912"/>
      <c r="T262" s="912"/>
      <c r="U262" s="912"/>
      <c r="V262" s="912"/>
      <c r="W262" s="912"/>
      <c r="X262" s="912"/>
      <c r="Y262" s="912"/>
      <c r="Z262" s="912"/>
      <c r="AA262" s="912"/>
      <c r="AB262" s="912"/>
      <c r="AC262" s="912"/>
      <c r="AD262" s="912"/>
      <c r="AE262" s="912"/>
      <c r="AF262" s="912"/>
      <c r="AG262" s="912"/>
      <c r="AH262" s="912"/>
      <c r="AI262" s="912"/>
      <c r="AJ262" s="912"/>
      <c r="AK262" s="912"/>
      <c r="AL262" s="912"/>
      <c r="AM262" s="912"/>
      <c r="AN262" s="912"/>
      <c r="AO262" s="912"/>
      <c r="AP262" s="912"/>
      <c r="AQ262" s="912"/>
      <c r="AR262" s="912"/>
      <c r="AS262" s="912"/>
      <c r="AT262" s="912"/>
      <c r="AU262" s="912"/>
      <c r="AV262" s="912"/>
      <c r="AW262" s="912"/>
      <c r="AX262" s="912"/>
      <c r="AY262" s="912"/>
      <c r="AZ262" s="912"/>
      <c r="BA262" s="912"/>
      <c r="BB262" s="912"/>
      <c r="BC262" s="912"/>
      <c r="BD262" s="912"/>
      <c r="BE262" s="912"/>
      <c r="BF262" s="912"/>
      <c r="BG262" s="912"/>
      <c r="BH262" s="912"/>
      <c r="BI262" s="912"/>
      <c r="BJ262" s="912"/>
      <c r="BK262" s="912"/>
      <c r="BL262" s="912"/>
      <c r="BM262" s="912"/>
      <c r="BN262" s="912"/>
      <c r="BO262" s="912"/>
      <c r="BP262" s="912"/>
      <c r="BQ262" s="912"/>
      <c r="BR262" s="912"/>
      <c r="BS262" s="912"/>
      <c r="BT262" s="912"/>
      <c r="BU262" s="912"/>
      <c r="BV262" s="912"/>
      <c r="BW262" s="912"/>
      <c r="BX262" s="912"/>
      <c r="BY262" s="912"/>
      <c r="BZ262" s="912"/>
      <c r="CA262" s="912"/>
      <c r="CB262" s="912"/>
      <c r="CC262" s="912"/>
      <c r="CD262" s="912"/>
      <c r="CE262" s="912"/>
      <c r="CF262" s="912"/>
      <c r="CG262" s="912"/>
      <c r="CH262" s="912"/>
      <c r="CI262" s="912"/>
      <c r="CJ262" s="912"/>
      <c r="CK262" s="912"/>
      <c r="CL262" s="912"/>
      <c r="CM262" s="912"/>
      <c r="CN262" s="912"/>
      <c r="CO262" s="912"/>
      <c r="CP262" s="912"/>
      <c r="CQ262" s="912"/>
      <c r="CR262" s="912"/>
      <c r="CS262" s="912"/>
      <c r="CT262" s="912"/>
      <c r="CU262" s="912"/>
      <c r="CV262" s="912"/>
      <c r="CW262" s="912"/>
      <c r="CX262" s="912"/>
      <c r="CY262" s="912"/>
      <c r="CZ262" s="912"/>
      <c r="DA262" s="912"/>
      <c r="DB262" s="912"/>
      <c r="DC262" s="912"/>
      <c r="DD262" s="912"/>
      <c r="DE262" s="912"/>
      <c r="DF262" s="912"/>
      <c r="DG262" s="912"/>
      <c r="DH262" s="912"/>
      <c r="DI262" s="912"/>
      <c r="DJ262" s="912"/>
      <c r="DK262" s="912"/>
      <c r="DL262" s="912"/>
      <c r="DM262" s="912"/>
      <c r="DN262" s="912"/>
      <c r="DO262" s="912"/>
      <c r="DP262" s="912"/>
      <c r="DQ262" s="912"/>
      <c r="DR262" s="912"/>
      <c r="DS262" s="912"/>
      <c r="DT262" s="912"/>
      <c r="DU262" s="912"/>
      <c r="DV262" s="912"/>
      <c r="DW262" s="912"/>
      <c r="DX262" s="912"/>
      <c r="DY262" s="912"/>
      <c r="DZ262" s="912"/>
      <c r="EA262" s="912"/>
      <c r="EB262" s="912"/>
      <c r="EC262" s="912"/>
      <c r="ED262" s="912"/>
      <c r="EE262" s="912"/>
      <c r="EF262" s="912"/>
      <c r="EG262" s="912"/>
      <c r="EH262" s="912"/>
      <c r="EI262" s="912"/>
      <c r="EJ262" s="912"/>
      <c r="EK262" s="912"/>
      <c r="EL262" s="912"/>
      <c r="EM262" s="912"/>
      <c r="EN262" s="912"/>
      <c r="EO262" s="912"/>
      <c r="EP262" s="912"/>
      <c r="EQ262" s="912"/>
      <c r="ER262" s="912"/>
      <c r="ES262" s="912"/>
    </row>
    <row r="263" spans="1:149" s="1078" customFormat="1" ht="15" customHeight="1">
      <c r="A263" s="912"/>
      <c r="B263" s="1092"/>
      <c r="C263" s="912"/>
      <c r="D263" s="912"/>
      <c r="E263" s="912"/>
      <c r="F263" s="912"/>
      <c r="G263" s="912"/>
      <c r="H263" s="912"/>
      <c r="I263" s="912"/>
      <c r="J263" s="1070"/>
      <c r="K263" s="1070"/>
      <c r="L263" s="1070"/>
      <c r="M263" s="1070"/>
      <c r="N263" s="1070"/>
      <c r="O263" s="1070"/>
      <c r="P263" s="912"/>
      <c r="Q263" s="912"/>
      <c r="R263" s="912"/>
      <c r="S263" s="912"/>
      <c r="T263" s="912"/>
      <c r="U263" s="912"/>
      <c r="V263" s="912"/>
      <c r="W263" s="912"/>
      <c r="X263" s="912"/>
      <c r="Y263" s="912"/>
      <c r="Z263" s="912"/>
      <c r="AA263" s="912"/>
      <c r="AB263" s="912"/>
      <c r="AC263" s="912"/>
      <c r="AD263" s="912"/>
      <c r="AE263" s="912"/>
      <c r="AF263" s="912"/>
      <c r="AG263" s="912"/>
      <c r="AH263" s="912"/>
      <c r="AI263" s="912"/>
      <c r="AJ263" s="912"/>
      <c r="AK263" s="912"/>
      <c r="AL263" s="912"/>
      <c r="AM263" s="912"/>
      <c r="AN263" s="912"/>
      <c r="AO263" s="912"/>
      <c r="AP263" s="912"/>
      <c r="AQ263" s="912"/>
      <c r="AR263" s="912"/>
      <c r="AS263" s="912"/>
      <c r="AT263" s="912"/>
      <c r="AU263" s="912"/>
      <c r="AV263" s="912"/>
      <c r="AW263" s="912"/>
      <c r="AX263" s="912"/>
      <c r="AY263" s="912"/>
      <c r="AZ263" s="912"/>
      <c r="BA263" s="912"/>
      <c r="BB263" s="912"/>
      <c r="BC263" s="912"/>
      <c r="BD263" s="912"/>
      <c r="BE263" s="912"/>
      <c r="BF263" s="912"/>
      <c r="BG263" s="912"/>
      <c r="BH263" s="912"/>
      <c r="BI263" s="912"/>
      <c r="BJ263" s="912"/>
      <c r="BK263" s="912"/>
      <c r="BL263" s="912"/>
      <c r="BM263" s="912"/>
      <c r="BN263" s="912"/>
      <c r="BO263" s="912"/>
      <c r="BP263" s="912"/>
      <c r="BQ263" s="912"/>
      <c r="BR263" s="912"/>
      <c r="BS263" s="912"/>
      <c r="BT263" s="912"/>
      <c r="BU263" s="912"/>
      <c r="BV263" s="912"/>
      <c r="BW263" s="912"/>
      <c r="BX263" s="912"/>
      <c r="BY263" s="912"/>
      <c r="BZ263" s="912"/>
      <c r="CA263" s="912"/>
      <c r="CB263" s="912"/>
      <c r="CC263" s="912"/>
      <c r="CD263" s="912"/>
      <c r="CE263" s="912"/>
      <c r="CF263" s="912"/>
      <c r="CG263" s="912"/>
      <c r="CH263" s="912"/>
      <c r="CI263" s="912"/>
      <c r="CJ263" s="912"/>
      <c r="CK263" s="912"/>
      <c r="CL263" s="912"/>
      <c r="CM263" s="912"/>
      <c r="CN263" s="912"/>
      <c r="CO263" s="912"/>
      <c r="CP263" s="912"/>
      <c r="CQ263" s="912"/>
      <c r="CR263" s="912"/>
      <c r="CS263" s="912"/>
      <c r="CT263" s="912"/>
      <c r="CU263" s="912"/>
      <c r="CV263" s="912"/>
      <c r="CW263" s="912"/>
      <c r="CX263" s="912"/>
      <c r="CY263" s="912"/>
      <c r="CZ263" s="912"/>
      <c r="DA263" s="912"/>
      <c r="DB263" s="912"/>
      <c r="DC263" s="912"/>
      <c r="DD263" s="912"/>
      <c r="DE263" s="912"/>
      <c r="DF263" s="912"/>
      <c r="DG263" s="912"/>
      <c r="DH263" s="912"/>
      <c r="DI263" s="912"/>
      <c r="DJ263" s="912"/>
      <c r="DK263" s="912"/>
      <c r="DL263" s="912"/>
      <c r="DM263" s="912"/>
      <c r="DN263" s="912"/>
      <c r="DO263" s="912"/>
      <c r="DP263" s="912"/>
      <c r="DQ263" s="912"/>
      <c r="DR263" s="912"/>
      <c r="DS263" s="912"/>
      <c r="DT263" s="912"/>
      <c r="DU263" s="912"/>
      <c r="DV263" s="912"/>
      <c r="DW263" s="912"/>
      <c r="DX263" s="912"/>
      <c r="DY263" s="912"/>
      <c r="DZ263" s="912"/>
      <c r="EA263" s="912"/>
      <c r="EB263" s="912"/>
      <c r="EC263" s="912"/>
      <c r="ED263" s="912"/>
      <c r="EE263" s="912"/>
      <c r="EF263" s="912"/>
      <c r="EG263" s="912"/>
      <c r="EH263" s="912"/>
      <c r="EI263" s="912"/>
      <c r="EJ263" s="912"/>
      <c r="EK263" s="912"/>
      <c r="EL263" s="912"/>
      <c r="EM263" s="912"/>
      <c r="EN263" s="912"/>
      <c r="EO263" s="912"/>
      <c r="EP263" s="912"/>
      <c r="EQ263" s="912"/>
      <c r="ER263" s="912"/>
      <c r="ES263" s="912"/>
    </row>
    <row r="264" spans="1:149" s="912" customFormat="1" ht="15" customHeight="1">
      <c r="B264" s="1092"/>
    </row>
    <row r="265" spans="1:149" s="912" customFormat="1" ht="15" customHeight="1">
      <c r="B265" s="1092"/>
      <c r="P265" s="927"/>
      <c r="Q265" s="927"/>
      <c r="R265" s="927"/>
      <c r="S265" s="927"/>
      <c r="T265" s="927"/>
      <c r="U265" s="927"/>
      <c r="V265" s="927"/>
      <c r="W265" s="927"/>
      <c r="X265" s="927"/>
      <c r="Y265" s="927"/>
      <c r="Z265" s="927"/>
      <c r="AA265" s="927"/>
      <c r="AB265" s="927"/>
      <c r="AC265" s="927"/>
      <c r="AD265" s="927"/>
      <c r="AE265" s="927"/>
      <c r="AF265" s="927"/>
      <c r="AG265" s="927"/>
      <c r="AH265" s="927"/>
      <c r="AI265" s="927"/>
      <c r="AJ265" s="927"/>
      <c r="AK265" s="927"/>
      <c r="AL265" s="927"/>
      <c r="AM265" s="927"/>
      <c r="AN265" s="927"/>
      <c r="AO265" s="927"/>
      <c r="AP265" s="927"/>
      <c r="AQ265" s="927"/>
      <c r="AR265" s="927"/>
      <c r="AS265" s="927"/>
      <c r="AT265" s="927"/>
      <c r="AU265" s="927"/>
      <c r="AV265" s="927"/>
      <c r="AW265" s="927"/>
      <c r="AX265" s="927"/>
      <c r="AY265" s="927"/>
      <c r="AZ265" s="927"/>
      <c r="BA265" s="927"/>
      <c r="BB265" s="927"/>
      <c r="BC265" s="927"/>
      <c r="BD265" s="927"/>
      <c r="BE265" s="927"/>
      <c r="BF265" s="927"/>
      <c r="BG265" s="927"/>
      <c r="BH265" s="927"/>
      <c r="BI265" s="927"/>
      <c r="BJ265" s="927"/>
      <c r="BK265" s="927"/>
      <c r="BL265" s="927"/>
      <c r="BM265" s="927"/>
      <c r="BN265" s="927"/>
      <c r="BO265" s="927"/>
      <c r="BP265" s="927"/>
      <c r="BQ265" s="927"/>
      <c r="BR265" s="927"/>
      <c r="BS265" s="927"/>
      <c r="BT265" s="927"/>
      <c r="BU265" s="927"/>
      <c r="BV265" s="927"/>
      <c r="BW265" s="927"/>
      <c r="BX265" s="927"/>
      <c r="BY265" s="927"/>
      <c r="BZ265" s="927"/>
      <c r="CA265" s="927"/>
      <c r="CB265" s="927"/>
      <c r="CC265" s="927"/>
      <c r="CD265" s="927"/>
      <c r="CE265" s="927"/>
      <c r="CF265" s="927"/>
      <c r="CG265" s="927"/>
      <c r="CH265" s="927"/>
      <c r="CI265" s="927"/>
      <c r="CJ265" s="927"/>
      <c r="CK265" s="927"/>
      <c r="CL265" s="927"/>
      <c r="CM265" s="927"/>
      <c r="CN265" s="927"/>
      <c r="CO265" s="927"/>
      <c r="CP265" s="927"/>
      <c r="CQ265" s="927"/>
      <c r="CR265" s="927"/>
      <c r="CS265" s="927"/>
      <c r="CT265" s="927"/>
      <c r="CU265" s="927"/>
      <c r="CV265" s="927"/>
      <c r="CW265" s="927"/>
      <c r="CX265" s="927"/>
      <c r="CY265" s="927"/>
      <c r="CZ265" s="927"/>
      <c r="DA265" s="927"/>
      <c r="DB265" s="927"/>
      <c r="DC265" s="927"/>
      <c r="DD265" s="927"/>
      <c r="DE265" s="927"/>
      <c r="DF265" s="927"/>
      <c r="DG265" s="927"/>
      <c r="DH265" s="927"/>
      <c r="DI265" s="927"/>
      <c r="DJ265" s="927"/>
      <c r="DK265" s="927"/>
      <c r="DL265" s="927"/>
      <c r="DM265" s="927"/>
      <c r="DN265" s="927"/>
      <c r="DO265" s="927"/>
      <c r="DP265" s="927"/>
      <c r="DQ265" s="927"/>
      <c r="DR265" s="927"/>
      <c r="DS265" s="927"/>
      <c r="DT265" s="927"/>
      <c r="DU265" s="927"/>
      <c r="DV265" s="927"/>
      <c r="DW265" s="927"/>
      <c r="DX265" s="927"/>
      <c r="DY265" s="927"/>
      <c r="DZ265" s="927"/>
      <c r="EA265" s="927"/>
      <c r="EB265" s="927"/>
      <c r="EC265" s="927"/>
      <c r="ED265" s="927"/>
      <c r="EE265" s="927"/>
      <c r="EF265" s="927"/>
      <c r="EG265" s="927"/>
      <c r="EH265" s="927"/>
      <c r="EI265" s="927"/>
      <c r="EJ265" s="927"/>
      <c r="EK265" s="927"/>
      <c r="EL265" s="927"/>
      <c r="EM265" s="927"/>
      <c r="EN265" s="927"/>
      <c r="EO265" s="927"/>
      <c r="EP265" s="927"/>
      <c r="EQ265" s="927"/>
      <c r="ER265" s="927"/>
      <c r="ES265" s="927"/>
    </row>
    <row r="266" spans="1:149" s="912" customFormat="1" ht="15" customHeight="1">
      <c r="A266" s="927"/>
      <c r="B266" s="1093"/>
      <c r="C266" s="927"/>
      <c r="D266" s="927"/>
      <c r="E266" s="927"/>
      <c r="F266" s="927"/>
      <c r="G266" s="927"/>
      <c r="H266" s="927"/>
      <c r="I266" s="927"/>
      <c r="P266" s="1070"/>
      <c r="Q266" s="1070"/>
      <c r="R266" s="1070"/>
      <c r="S266" s="1070"/>
      <c r="T266" s="1070"/>
      <c r="U266" s="1070"/>
      <c r="V266" s="1070"/>
      <c r="W266" s="1070"/>
      <c r="X266" s="1070"/>
      <c r="Y266" s="1070"/>
      <c r="Z266" s="1070"/>
      <c r="AA266" s="1070"/>
      <c r="AB266" s="1070"/>
      <c r="AC266" s="1070"/>
      <c r="AD266" s="1070"/>
      <c r="AE266" s="1070"/>
      <c r="AF266" s="1070"/>
      <c r="AG266" s="1070"/>
      <c r="AH266" s="1070"/>
      <c r="AI266" s="1070"/>
      <c r="AJ266" s="1070"/>
      <c r="AK266" s="1070"/>
      <c r="AL266" s="1070"/>
      <c r="AM266" s="1070"/>
      <c r="AN266" s="1070"/>
      <c r="AO266" s="1070"/>
      <c r="AP266" s="1070"/>
      <c r="AQ266" s="1070"/>
      <c r="AR266" s="1070"/>
      <c r="AS266" s="1070"/>
      <c r="AT266" s="1070"/>
      <c r="AU266" s="1070"/>
      <c r="AV266" s="1070"/>
      <c r="AW266" s="1070"/>
      <c r="AX266" s="1070"/>
      <c r="AY266" s="1070"/>
      <c r="AZ266" s="1070"/>
      <c r="BA266" s="1070"/>
      <c r="BB266" s="1070"/>
      <c r="BC266" s="1070"/>
      <c r="BD266" s="1070"/>
      <c r="BE266" s="1070"/>
      <c r="BF266" s="1070"/>
      <c r="BG266" s="1070"/>
      <c r="BH266" s="1070"/>
      <c r="BI266" s="1070"/>
      <c r="BJ266" s="1070"/>
      <c r="BK266" s="1070"/>
      <c r="BL266" s="1070"/>
      <c r="BM266" s="1070"/>
      <c r="BN266" s="1070"/>
      <c r="BO266" s="1070"/>
      <c r="BP266" s="1070"/>
      <c r="BQ266" s="1070"/>
      <c r="BR266" s="1070"/>
      <c r="BS266" s="1070"/>
      <c r="BT266" s="1070"/>
      <c r="BU266" s="1070"/>
      <c r="BV266" s="1070"/>
      <c r="BW266" s="1070"/>
      <c r="BX266" s="1070"/>
      <c r="BY266" s="1070"/>
      <c r="BZ266" s="1070"/>
      <c r="CA266" s="1070"/>
      <c r="CB266" s="1070"/>
      <c r="CC266" s="1070"/>
      <c r="CD266" s="1070"/>
      <c r="CE266" s="1070"/>
      <c r="CF266" s="1070"/>
      <c r="CG266" s="1070"/>
      <c r="CH266" s="1070"/>
      <c r="CI266" s="1070"/>
      <c r="CJ266" s="1070"/>
      <c r="CK266" s="1070"/>
      <c r="CL266" s="1070"/>
      <c r="CM266" s="1070"/>
      <c r="CN266" s="1070"/>
      <c r="CO266" s="1070"/>
      <c r="CP266" s="1070"/>
      <c r="CQ266" s="1070"/>
      <c r="CR266" s="1070"/>
      <c r="CS266" s="1070"/>
      <c r="CT266" s="1070"/>
      <c r="CU266" s="1070"/>
      <c r="CV266" s="1070"/>
      <c r="CW266" s="1070"/>
      <c r="CX266" s="1070"/>
      <c r="CY266" s="1070"/>
      <c r="CZ266" s="1070"/>
      <c r="DA266" s="1070"/>
      <c r="DB266" s="1070"/>
      <c r="DC266" s="1070"/>
      <c r="DD266" s="1070"/>
      <c r="DE266" s="1070"/>
      <c r="DF266" s="1070"/>
      <c r="DG266" s="1070"/>
      <c r="DH266" s="1070"/>
      <c r="DI266" s="1070"/>
      <c r="DJ266" s="1070"/>
      <c r="DK266" s="1070"/>
      <c r="DL266" s="1070"/>
      <c r="DM266" s="1070"/>
      <c r="DN266" s="1070"/>
      <c r="DO266" s="1070"/>
      <c r="DP266" s="1070"/>
      <c r="DQ266" s="1070"/>
      <c r="DR266" s="1070"/>
      <c r="DS266" s="1070"/>
      <c r="DT266" s="1070"/>
      <c r="DU266" s="1070"/>
      <c r="DV266" s="1070"/>
      <c r="DW266" s="1070"/>
      <c r="DX266" s="1070"/>
      <c r="DY266" s="1070"/>
      <c r="DZ266" s="1070"/>
      <c r="EA266" s="1070"/>
      <c r="EB266" s="1070"/>
      <c r="EC266" s="1070"/>
      <c r="ED266" s="1070"/>
      <c r="EE266" s="1070"/>
      <c r="EF266" s="1070"/>
      <c r="EG266" s="1070"/>
      <c r="EH266" s="1070"/>
      <c r="EI266" s="1070"/>
      <c r="EJ266" s="1070"/>
      <c r="EK266" s="1070"/>
      <c r="EL266" s="1070"/>
      <c r="EM266" s="1070"/>
      <c r="EN266" s="1070"/>
      <c r="EO266" s="1070"/>
      <c r="EP266" s="1070"/>
      <c r="EQ266" s="1070"/>
      <c r="ER266" s="1070"/>
      <c r="ES266" s="1070"/>
    </row>
    <row r="267" spans="1:149" s="912" customFormat="1" ht="15" customHeight="1">
      <c r="B267" s="1092"/>
      <c r="P267" s="1070"/>
      <c r="Q267" s="1070"/>
      <c r="R267" s="1070"/>
      <c r="S267" s="1070"/>
      <c r="T267" s="1070"/>
      <c r="U267" s="1070"/>
      <c r="V267" s="1070"/>
      <c r="W267" s="1070"/>
      <c r="X267" s="1070"/>
      <c r="Y267" s="1070"/>
      <c r="Z267" s="1070"/>
      <c r="AA267" s="1070"/>
      <c r="AB267" s="1070"/>
      <c r="AC267" s="1070"/>
      <c r="AD267" s="1070"/>
      <c r="AE267" s="1070"/>
      <c r="AF267" s="1070"/>
      <c r="AG267" s="1070"/>
      <c r="AH267" s="1070"/>
      <c r="AI267" s="1070"/>
      <c r="AJ267" s="1070"/>
      <c r="AK267" s="1070"/>
      <c r="AL267" s="1070"/>
      <c r="AM267" s="1070"/>
      <c r="AN267" s="1070"/>
      <c r="AO267" s="1070"/>
      <c r="AP267" s="1070"/>
      <c r="AQ267" s="1070"/>
      <c r="AR267" s="1070"/>
      <c r="AS267" s="1070"/>
      <c r="AT267" s="1070"/>
      <c r="AU267" s="1070"/>
      <c r="AV267" s="1070"/>
      <c r="AW267" s="1070"/>
      <c r="AX267" s="1070"/>
      <c r="AY267" s="1070"/>
      <c r="AZ267" s="1070"/>
      <c r="BA267" s="1070"/>
      <c r="BB267" s="1070"/>
      <c r="BC267" s="1070"/>
      <c r="BD267" s="1070"/>
      <c r="BE267" s="1070"/>
      <c r="BF267" s="1070"/>
      <c r="BG267" s="1070"/>
      <c r="BH267" s="1070"/>
      <c r="BI267" s="1070"/>
      <c r="BJ267" s="1070"/>
      <c r="BK267" s="1070"/>
      <c r="BL267" s="1070"/>
      <c r="BM267" s="1070"/>
      <c r="BN267" s="1070"/>
      <c r="BO267" s="1070"/>
      <c r="BP267" s="1070"/>
      <c r="BQ267" s="1070"/>
      <c r="BR267" s="1070"/>
      <c r="BS267" s="1070"/>
      <c r="BT267" s="1070"/>
      <c r="BU267" s="1070"/>
      <c r="BV267" s="1070"/>
      <c r="BW267" s="1070"/>
      <c r="BX267" s="1070"/>
      <c r="BY267" s="1070"/>
      <c r="BZ267" s="1070"/>
      <c r="CA267" s="1070"/>
      <c r="CB267" s="1070"/>
      <c r="CC267" s="1070"/>
      <c r="CD267" s="1070"/>
      <c r="CE267" s="1070"/>
      <c r="CF267" s="1070"/>
      <c r="CG267" s="1070"/>
      <c r="CH267" s="1070"/>
      <c r="CI267" s="1070"/>
      <c r="CJ267" s="1070"/>
      <c r="CK267" s="1070"/>
      <c r="CL267" s="1070"/>
      <c r="CM267" s="1070"/>
      <c r="CN267" s="1070"/>
      <c r="CO267" s="1070"/>
      <c r="CP267" s="1070"/>
      <c r="CQ267" s="1070"/>
      <c r="CR267" s="1070"/>
      <c r="CS267" s="1070"/>
      <c r="CT267" s="1070"/>
      <c r="CU267" s="1070"/>
      <c r="CV267" s="1070"/>
      <c r="CW267" s="1070"/>
      <c r="CX267" s="1070"/>
      <c r="CY267" s="1070"/>
      <c r="CZ267" s="1070"/>
      <c r="DA267" s="1070"/>
      <c r="DB267" s="1070"/>
      <c r="DC267" s="1070"/>
      <c r="DD267" s="1070"/>
      <c r="DE267" s="1070"/>
      <c r="DF267" s="1070"/>
      <c r="DG267" s="1070"/>
      <c r="DH267" s="1070"/>
      <c r="DI267" s="1070"/>
      <c r="DJ267" s="1070"/>
      <c r="DK267" s="1070"/>
      <c r="DL267" s="1070"/>
      <c r="DM267" s="1070"/>
      <c r="DN267" s="1070"/>
      <c r="DO267" s="1070"/>
      <c r="DP267" s="1070"/>
      <c r="DQ267" s="1070"/>
      <c r="DR267" s="1070"/>
      <c r="DS267" s="1070"/>
      <c r="DT267" s="1070"/>
      <c r="DU267" s="1070"/>
      <c r="DV267" s="1070"/>
      <c r="DW267" s="1070"/>
      <c r="DX267" s="1070"/>
      <c r="DY267" s="1070"/>
      <c r="DZ267" s="1070"/>
      <c r="EA267" s="1070"/>
      <c r="EB267" s="1070"/>
      <c r="EC267" s="1070"/>
      <c r="ED267" s="1070"/>
      <c r="EE267" s="1070"/>
      <c r="EF267" s="1070"/>
      <c r="EG267" s="1070"/>
      <c r="EH267" s="1070"/>
      <c r="EI267" s="1070"/>
      <c r="EJ267" s="1070"/>
      <c r="EK267" s="1070"/>
      <c r="EL267" s="1070"/>
      <c r="EM267" s="1070"/>
      <c r="EN267" s="1070"/>
      <c r="EO267" s="1070"/>
      <c r="EP267" s="1070"/>
      <c r="EQ267" s="1070"/>
      <c r="ER267" s="1070"/>
      <c r="ES267" s="1070"/>
    </row>
    <row r="268" spans="1:149" s="912" customFormat="1" ht="15" customHeight="1">
      <c r="B268" s="1092"/>
      <c r="P268" s="1070"/>
      <c r="Q268" s="1070"/>
      <c r="R268" s="1070"/>
      <c r="S268" s="1070"/>
      <c r="T268" s="1070"/>
      <c r="U268" s="1070"/>
      <c r="V268" s="1070"/>
      <c r="W268" s="1070"/>
      <c r="X268" s="1070"/>
      <c r="Y268" s="1070"/>
      <c r="Z268" s="1070"/>
      <c r="AA268" s="1070"/>
      <c r="AB268" s="1070"/>
      <c r="AC268" s="1070"/>
      <c r="AD268" s="1070"/>
      <c r="AE268" s="1070"/>
      <c r="AF268" s="1070"/>
      <c r="AG268" s="1070"/>
      <c r="AH268" s="1070"/>
      <c r="AI268" s="1070"/>
      <c r="AJ268" s="1070"/>
      <c r="AK268" s="1070"/>
      <c r="AL268" s="1070"/>
      <c r="AM268" s="1070"/>
      <c r="AN268" s="1070"/>
      <c r="AO268" s="1070"/>
      <c r="AP268" s="1070"/>
      <c r="AQ268" s="1070"/>
      <c r="AR268" s="1070"/>
      <c r="AS268" s="1070"/>
      <c r="AT268" s="1070"/>
      <c r="AU268" s="1070"/>
      <c r="AV268" s="1070"/>
      <c r="AW268" s="1070"/>
      <c r="AX268" s="1070"/>
      <c r="AY268" s="1070"/>
      <c r="AZ268" s="1070"/>
      <c r="BA268" s="1070"/>
      <c r="BB268" s="1070"/>
      <c r="BC268" s="1070"/>
      <c r="BD268" s="1070"/>
      <c r="BE268" s="1070"/>
      <c r="BF268" s="1070"/>
      <c r="BG268" s="1070"/>
      <c r="BH268" s="1070"/>
      <c r="BI268" s="1070"/>
      <c r="BJ268" s="1070"/>
      <c r="BK268" s="1070"/>
      <c r="BL268" s="1070"/>
      <c r="BM268" s="1070"/>
      <c r="BN268" s="1070"/>
      <c r="BO268" s="1070"/>
      <c r="BP268" s="1070"/>
      <c r="BQ268" s="1070"/>
      <c r="BR268" s="1070"/>
      <c r="BS268" s="1070"/>
      <c r="BT268" s="1070"/>
      <c r="BU268" s="1070"/>
      <c r="BV268" s="1070"/>
      <c r="BW268" s="1070"/>
      <c r="BX268" s="1070"/>
      <c r="BY268" s="1070"/>
      <c r="BZ268" s="1070"/>
      <c r="CA268" s="1070"/>
      <c r="CB268" s="1070"/>
      <c r="CC268" s="1070"/>
      <c r="CD268" s="1070"/>
      <c r="CE268" s="1070"/>
      <c r="CF268" s="1070"/>
      <c r="CG268" s="1070"/>
      <c r="CH268" s="1070"/>
      <c r="CI268" s="1070"/>
      <c r="CJ268" s="1070"/>
      <c r="CK268" s="1070"/>
      <c r="CL268" s="1070"/>
      <c r="CM268" s="1070"/>
      <c r="CN268" s="1070"/>
      <c r="CO268" s="1070"/>
      <c r="CP268" s="1070"/>
      <c r="CQ268" s="1070"/>
      <c r="CR268" s="1070"/>
      <c r="CS268" s="1070"/>
      <c r="CT268" s="1070"/>
      <c r="CU268" s="1070"/>
      <c r="CV268" s="1070"/>
      <c r="CW268" s="1070"/>
      <c r="CX268" s="1070"/>
      <c r="CY268" s="1070"/>
      <c r="CZ268" s="1070"/>
      <c r="DA268" s="1070"/>
      <c r="DB268" s="1070"/>
      <c r="DC268" s="1070"/>
      <c r="DD268" s="1070"/>
      <c r="DE268" s="1070"/>
      <c r="DF268" s="1070"/>
      <c r="DG268" s="1070"/>
      <c r="DH268" s="1070"/>
      <c r="DI268" s="1070"/>
      <c r="DJ268" s="1070"/>
      <c r="DK268" s="1070"/>
      <c r="DL268" s="1070"/>
      <c r="DM268" s="1070"/>
      <c r="DN268" s="1070"/>
      <c r="DO268" s="1070"/>
      <c r="DP268" s="1070"/>
      <c r="DQ268" s="1070"/>
      <c r="DR268" s="1070"/>
      <c r="DS268" s="1070"/>
      <c r="DT268" s="1070"/>
      <c r="DU268" s="1070"/>
      <c r="DV268" s="1070"/>
      <c r="DW268" s="1070"/>
      <c r="DX268" s="1070"/>
      <c r="DY268" s="1070"/>
      <c r="DZ268" s="1070"/>
      <c r="EA268" s="1070"/>
      <c r="EB268" s="1070"/>
      <c r="EC268" s="1070"/>
      <c r="ED268" s="1070"/>
      <c r="EE268" s="1070"/>
      <c r="EF268" s="1070"/>
      <c r="EG268" s="1070"/>
      <c r="EH268" s="1070"/>
      <c r="EI268" s="1070"/>
      <c r="EJ268" s="1070"/>
      <c r="EK268" s="1070"/>
      <c r="EL268" s="1070"/>
      <c r="EM268" s="1070"/>
      <c r="EN268" s="1070"/>
      <c r="EO268" s="1070"/>
      <c r="EP268" s="1070"/>
      <c r="EQ268" s="1070"/>
      <c r="ER268" s="1070"/>
      <c r="ES268" s="1070"/>
    </row>
    <row r="269" spans="1:149" s="912" customFormat="1" ht="15" customHeight="1">
      <c r="B269" s="1092"/>
      <c r="L269" s="927"/>
      <c r="M269" s="927"/>
      <c r="N269" s="927"/>
      <c r="O269" s="927"/>
      <c r="P269" s="1070"/>
      <c r="Q269" s="1070"/>
      <c r="R269" s="1070"/>
      <c r="S269" s="1070"/>
      <c r="T269" s="1070"/>
      <c r="U269" s="1070"/>
      <c r="V269" s="1070"/>
      <c r="W269" s="1070"/>
      <c r="X269" s="1070"/>
      <c r="Y269" s="1070"/>
      <c r="Z269" s="1070"/>
      <c r="AA269" s="1070"/>
      <c r="AB269" s="1070"/>
      <c r="AC269" s="1070"/>
      <c r="AD269" s="1070"/>
      <c r="AE269" s="1070"/>
      <c r="AF269" s="1070"/>
      <c r="AG269" s="1070"/>
      <c r="AH269" s="1070"/>
      <c r="AI269" s="1070"/>
      <c r="AJ269" s="1070"/>
      <c r="AK269" s="1070"/>
      <c r="AL269" s="1070"/>
      <c r="AM269" s="1070"/>
      <c r="AN269" s="1070"/>
      <c r="AO269" s="1070"/>
      <c r="AP269" s="1070"/>
      <c r="AQ269" s="1070"/>
      <c r="AR269" s="1070"/>
      <c r="AS269" s="1070"/>
      <c r="AT269" s="1070"/>
      <c r="AU269" s="1070"/>
      <c r="AV269" s="1070"/>
      <c r="AW269" s="1070"/>
      <c r="AX269" s="1070"/>
      <c r="AY269" s="1070"/>
      <c r="AZ269" s="1070"/>
      <c r="BA269" s="1070"/>
      <c r="BB269" s="1070"/>
      <c r="BC269" s="1070"/>
      <c r="BD269" s="1070"/>
      <c r="BE269" s="1070"/>
      <c r="BF269" s="1070"/>
      <c r="BG269" s="1070"/>
      <c r="BH269" s="1070"/>
      <c r="BI269" s="1070"/>
      <c r="BJ269" s="1070"/>
      <c r="BK269" s="1070"/>
      <c r="BL269" s="1070"/>
      <c r="BM269" s="1070"/>
      <c r="BN269" s="1070"/>
      <c r="BO269" s="1070"/>
      <c r="BP269" s="1070"/>
      <c r="BQ269" s="1070"/>
      <c r="BR269" s="1070"/>
      <c r="BS269" s="1070"/>
      <c r="BT269" s="1070"/>
      <c r="BU269" s="1070"/>
      <c r="BV269" s="1070"/>
      <c r="BW269" s="1070"/>
      <c r="BX269" s="1070"/>
      <c r="BY269" s="1070"/>
      <c r="BZ269" s="1070"/>
      <c r="CA269" s="1070"/>
      <c r="CB269" s="1070"/>
      <c r="CC269" s="1070"/>
      <c r="CD269" s="1070"/>
      <c r="CE269" s="1070"/>
      <c r="CF269" s="1070"/>
      <c r="CG269" s="1070"/>
      <c r="CH269" s="1070"/>
      <c r="CI269" s="1070"/>
      <c r="CJ269" s="1070"/>
      <c r="CK269" s="1070"/>
      <c r="CL269" s="1070"/>
      <c r="CM269" s="1070"/>
      <c r="CN269" s="1070"/>
      <c r="CO269" s="1070"/>
      <c r="CP269" s="1070"/>
      <c r="CQ269" s="1070"/>
      <c r="CR269" s="1070"/>
      <c r="CS269" s="1070"/>
      <c r="CT269" s="1070"/>
      <c r="CU269" s="1070"/>
      <c r="CV269" s="1070"/>
      <c r="CW269" s="1070"/>
      <c r="CX269" s="1070"/>
      <c r="CY269" s="1070"/>
      <c r="CZ269" s="1070"/>
      <c r="DA269" s="1070"/>
      <c r="DB269" s="1070"/>
      <c r="DC269" s="1070"/>
      <c r="DD269" s="1070"/>
      <c r="DE269" s="1070"/>
      <c r="DF269" s="1070"/>
      <c r="DG269" s="1070"/>
      <c r="DH269" s="1070"/>
      <c r="DI269" s="1070"/>
      <c r="DJ269" s="1070"/>
      <c r="DK269" s="1070"/>
      <c r="DL269" s="1070"/>
      <c r="DM269" s="1070"/>
      <c r="DN269" s="1070"/>
      <c r="DO269" s="1070"/>
      <c r="DP269" s="1070"/>
      <c r="DQ269" s="1070"/>
      <c r="DR269" s="1070"/>
      <c r="DS269" s="1070"/>
      <c r="DT269" s="1070"/>
      <c r="DU269" s="1070"/>
      <c r="DV269" s="1070"/>
      <c r="DW269" s="1070"/>
      <c r="DX269" s="1070"/>
      <c r="DY269" s="1070"/>
      <c r="DZ269" s="1070"/>
      <c r="EA269" s="1070"/>
      <c r="EB269" s="1070"/>
      <c r="EC269" s="1070"/>
      <c r="ED269" s="1070"/>
      <c r="EE269" s="1070"/>
      <c r="EF269" s="1070"/>
      <c r="EG269" s="1070"/>
      <c r="EH269" s="1070"/>
      <c r="EI269" s="1070"/>
      <c r="EJ269" s="1070"/>
      <c r="EK269" s="1070"/>
      <c r="EL269" s="1070"/>
      <c r="EM269" s="1070"/>
      <c r="EN269" s="1070"/>
      <c r="EO269" s="1070"/>
      <c r="EP269" s="1070"/>
      <c r="EQ269" s="1070"/>
      <c r="ER269" s="1070"/>
      <c r="ES269" s="1070"/>
    </row>
    <row r="270" spans="1:149" s="1078" customFormat="1" ht="15" customHeight="1">
      <c r="A270" s="912"/>
      <c r="B270" s="1092"/>
      <c r="C270" s="912"/>
      <c r="D270" s="912"/>
      <c r="E270" s="912"/>
      <c r="F270" s="912"/>
      <c r="G270" s="912"/>
      <c r="H270" s="912"/>
      <c r="I270" s="912"/>
      <c r="J270" s="1070"/>
      <c r="K270" s="1070"/>
      <c r="L270" s="1070"/>
      <c r="M270" s="1070"/>
      <c r="N270" s="1070"/>
      <c r="O270" s="1070"/>
      <c r="P270" s="912"/>
      <c r="Q270" s="912"/>
      <c r="R270" s="912"/>
      <c r="S270" s="912"/>
      <c r="T270" s="912"/>
      <c r="U270" s="912"/>
      <c r="V270" s="912"/>
      <c r="W270" s="912"/>
      <c r="X270" s="912"/>
      <c r="Y270" s="912"/>
      <c r="Z270" s="912"/>
      <c r="AA270" s="912"/>
      <c r="AB270" s="912"/>
      <c r="AC270" s="912"/>
      <c r="AD270" s="912"/>
      <c r="AE270" s="912"/>
      <c r="AF270" s="912"/>
      <c r="AG270" s="912"/>
      <c r="AH270" s="912"/>
      <c r="AI270" s="912"/>
      <c r="AJ270" s="912"/>
      <c r="AK270" s="912"/>
      <c r="AL270" s="912"/>
      <c r="AM270" s="912"/>
      <c r="AN270" s="912"/>
      <c r="AO270" s="912"/>
      <c r="AP270" s="912"/>
      <c r="AQ270" s="912"/>
      <c r="AR270" s="912"/>
      <c r="AS270" s="912"/>
      <c r="AT270" s="912"/>
      <c r="AU270" s="912"/>
      <c r="AV270" s="912"/>
      <c r="AW270" s="912"/>
      <c r="AX270" s="912"/>
      <c r="AY270" s="912"/>
      <c r="AZ270" s="912"/>
      <c r="BA270" s="912"/>
      <c r="BB270" s="912"/>
      <c r="BC270" s="912"/>
      <c r="BD270" s="912"/>
      <c r="BE270" s="912"/>
      <c r="BF270" s="912"/>
      <c r="BG270" s="912"/>
      <c r="BH270" s="912"/>
      <c r="BI270" s="912"/>
      <c r="BJ270" s="912"/>
      <c r="BK270" s="912"/>
      <c r="BL270" s="912"/>
      <c r="BM270" s="912"/>
      <c r="BN270" s="912"/>
      <c r="BO270" s="912"/>
      <c r="BP270" s="912"/>
      <c r="BQ270" s="912"/>
      <c r="BR270" s="912"/>
      <c r="BS270" s="912"/>
      <c r="BT270" s="912"/>
      <c r="BU270" s="912"/>
      <c r="BV270" s="912"/>
      <c r="BW270" s="912"/>
      <c r="BX270" s="912"/>
      <c r="BY270" s="912"/>
      <c r="BZ270" s="912"/>
      <c r="CA270" s="912"/>
      <c r="CB270" s="912"/>
      <c r="CC270" s="912"/>
      <c r="CD270" s="912"/>
      <c r="CE270" s="912"/>
      <c r="CF270" s="912"/>
      <c r="CG270" s="912"/>
      <c r="CH270" s="912"/>
      <c r="CI270" s="912"/>
      <c r="CJ270" s="912"/>
      <c r="CK270" s="912"/>
      <c r="CL270" s="912"/>
      <c r="CM270" s="912"/>
      <c r="CN270" s="912"/>
      <c r="CO270" s="912"/>
      <c r="CP270" s="912"/>
      <c r="CQ270" s="912"/>
      <c r="CR270" s="912"/>
      <c r="CS270" s="912"/>
      <c r="CT270" s="912"/>
      <c r="CU270" s="912"/>
      <c r="CV270" s="912"/>
      <c r="CW270" s="912"/>
      <c r="CX270" s="912"/>
      <c r="CY270" s="912"/>
      <c r="CZ270" s="912"/>
      <c r="DA270" s="912"/>
      <c r="DB270" s="912"/>
      <c r="DC270" s="912"/>
      <c r="DD270" s="912"/>
      <c r="DE270" s="912"/>
      <c r="DF270" s="912"/>
      <c r="DG270" s="912"/>
      <c r="DH270" s="912"/>
      <c r="DI270" s="912"/>
      <c r="DJ270" s="912"/>
      <c r="DK270" s="912"/>
      <c r="DL270" s="912"/>
      <c r="DM270" s="912"/>
      <c r="DN270" s="912"/>
      <c r="DO270" s="912"/>
      <c r="DP270" s="912"/>
      <c r="DQ270" s="912"/>
      <c r="DR270" s="912"/>
      <c r="DS270" s="912"/>
      <c r="DT270" s="912"/>
      <c r="DU270" s="912"/>
      <c r="DV270" s="912"/>
      <c r="DW270" s="912"/>
      <c r="DX270" s="912"/>
      <c r="DY270" s="912"/>
      <c r="DZ270" s="912"/>
      <c r="EA270" s="912"/>
      <c r="EB270" s="912"/>
      <c r="EC270" s="912"/>
      <c r="ED270" s="912"/>
      <c r="EE270" s="912"/>
      <c r="EF270" s="912"/>
      <c r="EG270" s="912"/>
      <c r="EH270" s="912"/>
      <c r="EI270" s="912"/>
      <c r="EJ270" s="912"/>
      <c r="EK270" s="912"/>
      <c r="EL270" s="912"/>
      <c r="EM270" s="912"/>
      <c r="EN270" s="912"/>
      <c r="EO270" s="912"/>
      <c r="EP270" s="912"/>
      <c r="EQ270" s="912"/>
      <c r="ER270" s="912"/>
      <c r="ES270" s="912"/>
    </row>
    <row r="271" spans="1:149" s="1078" customFormat="1" ht="15" customHeight="1">
      <c r="A271" s="927"/>
      <c r="B271" s="1093"/>
      <c r="C271" s="927"/>
      <c r="D271" s="927"/>
      <c r="E271" s="927"/>
      <c r="F271" s="927"/>
      <c r="G271" s="927"/>
      <c r="H271" s="927"/>
      <c r="I271" s="927"/>
      <c r="J271" s="1070"/>
      <c r="K271" s="1070"/>
      <c r="L271" s="1070"/>
      <c r="M271" s="1070"/>
      <c r="N271" s="1070"/>
      <c r="O271" s="1070"/>
      <c r="P271" s="912"/>
      <c r="Q271" s="912"/>
      <c r="R271" s="912"/>
      <c r="S271" s="912"/>
      <c r="T271" s="912"/>
      <c r="U271" s="912"/>
      <c r="V271" s="912"/>
      <c r="W271" s="912"/>
      <c r="X271" s="912"/>
      <c r="Y271" s="912"/>
      <c r="Z271" s="912"/>
      <c r="AA271" s="912"/>
      <c r="AB271" s="912"/>
      <c r="AC271" s="912"/>
      <c r="AD271" s="912"/>
      <c r="AE271" s="912"/>
      <c r="AF271" s="912"/>
      <c r="AG271" s="912"/>
      <c r="AH271" s="912"/>
      <c r="AI271" s="912"/>
      <c r="AJ271" s="912"/>
      <c r="AK271" s="912"/>
      <c r="AL271" s="912"/>
      <c r="AM271" s="912"/>
      <c r="AN271" s="912"/>
      <c r="AO271" s="912"/>
      <c r="AP271" s="912"/>
      <c r="AQ271" s="912"/>
      <c r="AR271" s="912"/>
      <c r="AS271" s="912"/>
      <c r="AT271" s="912"/>
      <c r="AU271" s="912"/>
      <c r="AV271" s="912"/>
      <c r="AW271" s="912"/>
      <c r="AX271" s="912"/>
      <c r="AY271" s="912"/>
      <c r="AZ271" s="912"/>
      <c r="BA271" s="912"/>
      <c r="BB271" s="912"/>
      <c r="BC271" s="912"/>
      <c r="BD271" s="912"/>
      <c r="BE271" s="912"/>
      <c r="BF271" s="912"/>
      <c r="BG271" s="912"/>
      <c r="BH271" s="912"/>
      <c r="BI271" s="912"/>
      <c r="BJ271" s="912"/>
      <c r="BK271" s="912"/>
      <c r="BL271" s="912"/>
      <c r="BM271" s="912"/>
      <c r="BN271" s="912"/>
      <c r="BO271" s="912"/>
      <c r="BP271" s="912"/>
      <c r="BQ271" s="912"/>
      <c r="BR271" s="912"/>
      <c r="BS271" s="912"/>
      <c r="BT271" s="912"/>
      <c r="BU271" s="912"/>
      <c r="BV271" s="912"/>
      <c r="BW271" s="912"/>
      <c r="BX271" s="912"/>
      <c r="BY271" s="912"/>
      <c r="BZ271" s="912"/>
      <c r="CA271" s="912"/>
      <c r="CB271" s="912"/>
      <c r="CC271" s="912"/>
      <c r="CD271" s="912"/>
      <c r="CE271" s="912"/>
      <c r="CF271" s="912"/>
      <c r="CG271" s="912"/>
      <c r="CH271" s="912"/>
      <c r="CI271" s="912"/>
      <c r="CJ271" s="912"/>
      <c r="CK271" s="912"/>
      <c r="CL271" s="912"/>
      <c r="CM271" s="912"/>
      <c r="CN271" s="912"/>
      <c r="CO271" s="912"/>
      <c r="CP271" s="912"/>
      <c r="CQ271" s="912"/>
      <c r="CR271" s="912"/>
      <c r="CS271" s="912"/>
      <c r="CT271" s="912"/>
      <c r="CU271" s="912"/>
      <c r="CV271" s="912"/>
      <c r="CW271" s="912"/>
      <c r="CX271" s="912"/>
      <c r="CY271" s="912"/>
      <c r="CZ271" s="912"/>
      <c r="DA271" s="912"/>
      <c r="DB271" s="912"/>
      <c r="DC271" s="912"/>
      <c r="DD271" s="912"/>
      <c r="DE271" s="912"/>
      <c r="DF271" s="912"/>
      <c r="DG271" s="912"/>
      <c r="DH271" s="912"/>
      <c r="DI271" s="912"/>
      <c r="DJ271" s="912"/>
      <c r="DK271" s="912"/>
      <c r="DL271" s="912"/>
      <c r="DM271" s="912"/>
      <c r="DN271" s="912"/>
      <c r="DO271" s="912"/>
      <c r="DP271" s="912"/>
      <c r="DQ271" s="912"/>
      <c r="DR271" s="912"/>
      <c r="DS271" s="912"/>
      <c r="DT271" s="912"/>
      <c r="DU271" s="912"/>
      <c r="DV271" s="912"/>
      <c r="DW271" s="912"/>
      <c r="DX271" s="912"/>
      <c r="DY271" s="912"/>
      <c r="DZ271" s="912"/>
      <c r="EA271" s="912"/>
      <c r="EB271" s="912"/>
      <c r="EC271" s="912"/>
      <c r="ED271" s="912"/>
      <c r="EE271" s="912"/>
      <c r="EF271" s="912"/>
      <c r="EG271" s="912"/>
      <c r="EH271" s="912"/>
      <c r="EI271" s="912"/>
      <c r="EJ271" s="912"/>
      <c r="EK271" s="912"/>
      <c r="EL271" s="912"/>
      <c r="EM271" s="912"/>
      <c r="EN271" s="912"/>
      <c r="EO271" s="912"/>
      <c r="EP271" s="912"/>
      <c r="EQ271" s="912"/>
      <c r="ER271" s="912"/>
      <c r="ES271" s="912"/>
    </row>
    <row r="272" spans="1:149" s="1078" customFormat="1" ht="15" customHeight="1">
      <c r="A272" s="912"/>
      <c r="B272" s="1092"/>
      <c r="C272" s="912"/>
      <c r="D272" s="912"/>
      <c r="E272" s="912"/>
      <c r="F272" s="912"/>
      <c r="G272" s="912"/>
      <c r="H272" s="912"/>
      <c r="I272" s="912"/>
      <c r="J272" s="1070"/>
      <c r="K272" s="1070"/>
      <c r="L272" s="1070"/>
      <c r="M272" s="1070"/>
      <c r="N272" s="1070"/>
      <c r="O272" s="1070"/>
      <c r="P272" s="912"/>
      <c r="Q272" s="912"/>
      <c r="R272" s="912"/>
      <c r="S272" s="912"/>
      <c r="T272" s="912"/>
      <c r="U272" s="912"/>
      <c r="V272" s="912"/>
      <c r="W272" s="912"/>
      <c r="X272" s="912"/>
      <c r="Y272" s="912"/>
      <c r="Z272" s="912"/>
      <c r="AA272" s="912"/>
      <c r="AB272" s="912"/>
      <c r="AC272" s="912"/>
      <c r="AD272" s="912"/>
      <c r="AE272" s="912"/>
      <c r="AF272" s="912"/>
      <c r="AG272" s="912"/>
      <c r="AH272" s="912"/>
      <c r="AI272" s="912"/>
      <c r="AJ272" s="912"/>
      <c r="AK272" s="912"/>
      <c r="AL272" s="912"/>
      <c r="AM272" s="912"/>
      <c r="AN272" s="912"/>
      <c r="AO272" s="912"/>
      <c r="AP272" s="912"/>
      <c r="AQ272" s="912"/>
      <c r="AR272" s="912"/>
      <c r="AS272" s="912"/>
      <c r="AT272" s="912"/>
      <c r="AU272" s="912"/>
      <c r="AV272" s="912"/>
      <c r="AW272" s="912"/>
      <c r="AX272" s="912"/>
      <c r="AY272" s="912"/>
      <c r="AZ272" s="912"/>
      <c r="BA272" s="912"/>
      <c r="BB272" s="912"/>
      <c r="BC272" s="912"/>
      <c r="BD272" s="912"/>
      <c r="BE272" s="912"/>
      <c r="BF272" s="912"/>
      <c r="BG272" s="912"/>
      <c r="BH272" s="912"/>
      <c r="BI272" s="912"/>
      <c r="BJ272" s="912"/>
      <c r="BK272" s="912"/>
      <c r="BL272" s="912"/>
      <c r="BM272" s="912"/>
      <c r="BN272" s="912"/>
      <c r="BO272" s="912"/>
      <c r="BP272" s="912"/>
      <c r="BQ272" s="912"/>
      <c r="BR272" s="912"/>
      <c r="BS272" s="912"/>
      <c r="BT272" s="912"/>
      <c r="BU272" s="912"/>
      <c r="BV272" s="912"/>
      <c r="BW272" s="912"/>
      <c r="BX272" s="912"/>
      <c r="BY272" s="912"/>
      <c r="BZ272" s="912"/>
      <c r="CA272" s="912"/>
      <c r="CB272" s="912"/>
      <c r="CC272" s="912"/>
      <c r="CD272" s="912"/>
      <c r="CE272" s="912"/>
      <c r="CF272" s="912"/>
      <c r="CG272" s="912"/>
      <c r="CH272" s="912"/>
      <c r="CI272" s="912"/>
      <c r="CJ272" s="912"/>
      <c r="CK272" s="912"/>
      <c r="CL272" s="912"/>
      <c r="CM272" s="912"/>
      <c r="CN272" s="912"/>
      <c r="CO272" s="912"/>
      <c r="CP272" s="912"/>
      <c r="CQ272" s="912"/>
      <c r="CR272" s="912"/>
      <c r="CS272" s="912"/>
      <c r="CT272" s="912"/>
      <c r="CU272" s="912"/>
      <c r="CV272" s="912"/>
      <c r="CW272" s="912"/>
      <c r="CX272" s="912"/>
      <c r="CY272" s="912"/>
      <c r="CZ272" s="912"/>
      <c r="DA272" s="912"/>
      <c r="DB272" s="912"/>
      <c r="DC272" s="912"/>
      <c r="DD272" s="912"/>
      <c r="DE272" s="912"/>
      <c r="DF272" s="912"/>
      <c r="DG272" s="912"/>
      <c r="DH272" s="912"/>
      <c r="DI272" s="912"/>
      <c r="DJ272" s="912"/>
      <c r="DK272" s="912"/>
      <c r="DL272" s="912"/>
      <c r="DM272" s="912"/>
      <c r="DN272" s="912"/>
      <c r="DO272" s="912"/>
      <c r="DP272" s="912"/>
      <c r="DQ272" s="912"/>
      <c r="DR272" s="912"/>
      <c r="DS272" s="912"/>
      <c r="DT272" s="912"/>
      <c r="DU272" s="912"/>
      <c r="DV272" s="912"/>
      <c r="DW272" s="912"/>
      <c r="DX272" s="912"/>
      <c r="DY272" s="912"/>
      <c r="DZ272" s="912"/>
      <c r="EA272" s="912"/>
      <c r="EB272" s="912"/>
      <c r="EC272" s="912"/>
      <c r="ED272" s="912"/>
      <c r="EE272" s="912"/>
      <c r="EF272" s="912"/>
      <c r="EG272" s="912"/>
      <c r="EH272" s="912"/>
      <c r="EI272" s="912"/>
      <c r="EJ272" s="912"/>
      <c r="EK272" s="912"/>
      <c r="EL272" s="912"/>
      <c r="EM272" s="912"/>
      <c r="EN272" s="912"/>
      <c r="EO272" s="912"/>
      <c r="EP272" s="912"/>
      <c r="EQ272" s="912"/>
      <c r="ER272" s="912"/>
      <c r="ES272" s="912"/>
    </row>
    <row r="273" spans="1:149" s="1078" customFormat="1" ht="15" customHeight="1">
      <c r="A273" s="912"/>
      <c r="B273" s="1092"/>
      <c r="C273" s="912"/>
      <c r="D273" s="912"/>
      <c r="E273" s="912"/>
      <c r="F273" s="912"/>
      <c r="G273" s="912"/>
      <c r="H273" s="912"/>
      <c r="I273" s="912"/>
      <c r="J273" s="1070"/>
      <c r="K273" s="1070"/>
      <c r="L273" s="1070"/>
      <c r="M273" s="1070"/>
      <c r="N273" s="1070"/>
      <c r="O273" s="1070"/>
      <c r="P273" s="927"/>
      <c r="Q273" s="927"/>
      <c r="R273" s="927"/>
      <c r="S273" s="927"/>
      <c r="T273" s="927"/>
      <c r="U273" s="927"/>
      <c r="V273" s="927"/>
      <c r="W273" s="927"/>
      <c r="X273" s="927"/>
      <c r="Y273" s="927"/>
      <c r="Z273" s="927"/>
      <c r="AA273" s="927"/>
      <c r="AB273" s="927"/>
      <c r="AC273" s="927"/>
      <c r="AD273" s="927"/>
      <c r="AE273" s="927"/>
      <c r="AF273" s="927"/>
      <c r="AG273" s="927"/>
      <c r="AH273" s="927"/>
      <c r="AI273" s="927"/>
      <c r="AJ273" s="927"/>
      <c r="AK273" s="927"/>
      <c r="AL273" s="927"/>
      <c r="AM273" s="927"/>
      <c r="AN273" s="927"/>
      <c r="AO273" s="927"/>
      <c r="AP273" s="927"/>
      <c r="AQ273" s="927"/>
      <c r="AR273" s="927"/>
      <c r="AS273" s="927"/>
      <c r="AT273" s="927"/>
      <c r="AU273" s="927"/>
      <c r="AV273" s="927"/>
      <c r="AW273" s="927"/>
      <c r="AX273" s="927"/>
      <c r="AY273" s="927"/>
      <c r="AZ273" s="927"/>
      <c r="BA273" s="927"/>
      <c r="BB273" s="927"/>
      <c r="BC273" s="927"/>
      <c r="BD273" s="927"/>
      <c r="BE273" s="927"/>
      <c r="BF273" s="927"/>
      <c r="BG273" s="927"/>
      <c r="BH273" s="927"/>
      <c r="BI273" s="927"/>
      <c r="BJ273" s="927"/>
      <c r="BK273" s="927"/>
      <c r="BL273" s="927"/>
      <c r="BM273" s="927"/>
      <c r="BN273" s="927"/>
      <c r="BO273" s="927"/>
      <c r="BP273" s="927"/>
      <c r="BQ273" s="927"/>
      <c r="BR273" s="927"/>
      <c r="BS273" s="927"/>
      <c r="BT273" s="927"/>
      <c r="BU273" s="927"/>
      <c r="BV273" s="927"/>
      <c r="BW273" s="927"/>
      <c r="BX273" s="927"/>
      <c r="BY273" s="927"/>
      <c r="BZ273" s="927"/>
      <c r="CA273" s="927"/>
      <c r="CB273" s="927"/>
      <c r="CC273" s="927"/>
      <c r="CD273" s="927"/>
      <c r="CE273" s="927"/>
      <c r="CF273" s="927"/>
      <c r="CG273" s="927"/>
      <c r="CH273" s="927"/>
      <c r="CI273" s="927"/>
      <c r="CJ273" s="927"/>
      <c r="CK273" s="927"/>
      <c r="CL273" s="927"/>
      <c r="CM273" s="927"/>
      <c r="CN273" s="927"/>
      <c r="CO273" s="927"/>
      <c r="CP273" s="927"/>
      <c r="CQ273" s="927"/>
      <c r="CR273" s="927"/>
      <c r="CS273" s="927"/>
      <c r="CT273" s="927"/>
      <c r="CU273" s="927"/>
      <c r="CV273" s="927"/>
      <c r="CW273" s="927"/>
      <c r="CX273" s="927"/>
      <c r="CY273" s="927"/>
      <c r="CZ273" s="927"/>
      <c r="DA273" s="927"/>
      <c r="DB273" s="927"/>
      <c r="DC273" s="927"/>
      <c r="DD273" s="927"/>
      <c r="DE273" s="927"/>
      <c r="DF273" s="927"/>
      <c r="DG273" s="927"/>
      <c r="DH273" s="927"/>
      <c r="DI273" s="927"/>
      <c r="DJ273" s="927"/>
      <c r="DK273" s="927"/>
      <c r="DL273" s="927"/>
      <c r="DM273" s="927"/>
      <c r="DN273" s="927"/>
      <c r="DO273" s="927"/>
      <c r="DP273" s="927"/>
      <c r="DQ273" s="927"/>
      <c r="DR273" s="927"/>
      <c r="DS273" s="927"/>
      <c r="DT273" s="927"/>
      <c r="DU273" s="927"/>
      <c r="DV273" s="927"/>
      <c r="DW273" s="927"/>
      <c r="DX273" s="927"/>
      <c r="DY273" s="927"/>
      <c r="DZ273" s="927"/>
      <c r="EA273" s="927"/>
      <c r="EB273" s="927"/>
      <c r="EC273" s="927"/>
      <c r="ED273" s="927"/>
      <c r="EE273" s="927"/>
      <c r="EF273" s="927"/>
      <c r="EG273" s="927"/>
      <c r="EH273" s="927"/>
      <c r="EI273" s="927"/>
      <c r="EJ273" s="927"/>
      <c r="EK273" s="927"/>
      <c r="EL273" s="927"/>
      <c r="EM273" s="927"/>
      <c r="EN273" s="927"/>
      <c r="EO273" s="927"/>
      <c r="EP273" s="927"/>
      <c r="EQ273" s="927"/>
      <c r="ER273" s="927"/>
      <c r="ES273" s="927"/>
    </row>
    <row r="274" spans="1:149" s="912" customFormat="1" ht="15" customHeight="1">
      <c r="B274" s="1092"/>
      <c r="P274" s="1070"/>
      <c r="Q274" s="1070"/>
      <c r="R274" s="1070"/>
      <c r="S274" s="1070"/>
      <c r="T274" s="1070"/>
      <c r="U274" s="1070"/>
      <c r="V274" s="1070"/>
      <c r="W274" s="1070"/>
      <c r="X274" s="1070"/>
      <c r="Y274" s="1070"/>
      <c r="Z274" s="1070"/>
      <c r="AA274" s="1070"/>
      <c r="AB274" s="1070"/>
      <c r="AC274" s="1070"/>
      <c r="AD274" s="1070"/>
      <c r="AE274" s="1070"/>
      <c r="AF274" s="1070"/>
      <c r="AG274" s="1070"/>
      <c r="AH274" s="1070"/>
      <c r="AI274" s="1070"/>
      <c r="AJ274" s="1070"/>
      <c r="AK274" s="1070"/>
      <c r="AL274" s="1070"/>
      <c r="AM274" s="1070"/>
      <c r="AN274" s="1070"/>
      <c r="AO274" s="1070"/>
      <c r="AP274" s="1070"/>
      <c r="AQ274" s="1070"/>
      <c r="AR274" s="1070"/>
      <c r="AS274" s="1070"/>
      <c r="AT274" s="1070"/>
      <c r="AU274" s="1070"/>
      <c r="AV274" s="1070"/>
      <c r="AW274" s="1070"/>
      <c r="AX274" s="1070"/>
      <c r="AY274" s="1070"/>
      <c r="AZ274" s="1070"/>
      <c r="BA274" s="1070"/>
      <c r="BB274" s="1070"/>
      <c r="BC274" s="1070"/>
      <c r="BD274" s="1070"/>
      <c r="BE274" s="1070"/>
      <c r="BF274" s="1070"/>
      <c r="BG274" s="1070"/>
      <c r="BH274" s="1070"/>
      <c r="BI274" s="1070"/>
      <c r="BJ274" s="1070"/>
      <c r="BK274" s="1070"/>
      <c r="BL274" s="1070"/>
      <c r="BM274" s="1070"/>
      <c r="BN274" s="1070"/>
      <c r="BO274" s="1070"/>
      <c r="BP274" s="1070"/>
      <c r="BQ274" s="1070"/>
      <c r="BR274" s="1070"/>
      <c r="BS274" s="1070"/>
      <c r="BT274" s="1070"/>
      <c r="BU274" s="1070"/>
      <c r="BV274" s="1070"/>
      <c r="BW274" s="1070"/>
      <c r="BX274" s="1070"/>
      <c r="BY274" s="1070"/>
      <c r="BZ274" s="1070"/>
      <c r="CA274" s="1070"/>
      <c r="CB274" s="1070"/>
      <c r="CC274" s="1070"/>
      <c r="CD274" s="1070"/>
      <c r="CE274" s="1070"/>
      <c r="CF274" s="1070"/>
      <c r="CG274" s="1070"/>
      <c r="CH274" s="1070"/>
      <c r="CI274" s="1070"/>
      <c r="CJ274" s="1070"/>
      <c r="CK274" s="1070"/>
      <c r="CL274" s="1070"/>
      <c r="CM274" s="1070"/>
      <c r="CN274" s="1070"/>
      <c r="CO274" s="1070"/>
      <c r="CP274" s="1070"/>
      <c r="CQ274" s="1070"/>
      <c r="CR274" s="1070"/>
      <c r="CS274" s="1070"/>
      <c r="CT274" s="1070"/>
      <c r="CU274" s="1070"/>
      <c r="CV274" s="1070"/>
      <c r="CW274" s="1070"/>
      <c r="CX274" s="1070"/>
      <c r="CY274" s="1070"/>
      <c r="CZ274" s="1070"/>
      <c r="DA274" s="1070"/>
      <c r="DB274" s="1070"/>
      <c r="DC274" s="1070"/>
      <c r="DD274" s="1070"/>
      <c r="DE274" s="1070"/>
      <c r="DF274" s="1070"/>
      <c r="DG274" s="1070"/>
      <c r="DH274" s="1070"/>
      <c r="DI274" s="1070"/>
      <c r="DJ274" s="1070"/>
      <c r="DK274" s="1070"/>
      <c r="DL274" s="1070"/>
      <c r="DM274" s="1070"/>
      <c r="DN274" s="1070"/>
      <c r="DO274" s="1070"/>
      <c r="DP274" s="1070"/>
      <c r="DQ274" s="1070"/>
      <c r="DR274" s="1070"/>
      <c r="DS274" s="1070"/>
      <c r="DT274" s="1070"/>
      <c r="DU274" s="1070"/>
      <c r="DV274" s="1070"/>
      <c r="DW274" s="1070"/>
      <c r="DX274" s="1070"/>
      <c r="DY274" s="1070"/>
      <c r="DZ274" s="1070"/>
      <c r="EA274" s="1070"/>
      <c r="EB274" s="1070"/>
      <c r="EC274" s="1070"/>
      <c r="ED274" s="1070"/>
      <c r="EE274" s="1070"/>
      <c r="EF274" s="1070"/>
      <c r="EG274" s="1070"/>
      <c r="EH274" s="1070"/>
      <c r="EI274" s="1070"/>
      <c r="EJ274" s="1070"/>
      <c r="EK274" s="1070"/>
      <c r="EL274" s="1070"/>
      <c r="EM274" s="1070"/>
      <c r="EN274" s="1070"/>
      <c r="EO274" s="1070"/>
      <c r="EP274" s="1070"/>
      <c r="EQ274" s="1070"/>
      <c r="ER274" s="1070"/>
      <c r="ES274" s="1070"/>
    </row>
    <row r="275" spans="1:149" s="912" customFormat="1" ht="15" customHeight="1">
      <c r="B275" s="1092"/>
      <c r="P275" s="1070"/>
      <c r="Q275" s="1070"/>
      <c r="R275" s="1070"/>
      <c r="S275" s="1070"/>
      <c r="T275" s="1070"/>
      <c r="U275" s="1070"/>
      <c r="V275" s="1070"/>
      <c r="W275" s="1070"/>
      <c r="X275" s="1070"/>
      <c r="Y275" s="1070"/>
      <c r="Z275" s="1070"/>
      <c r="AA275" s="1070"/>
      <c r="AB275" s="1070"/>
      <c r="AC275" s="1070"/>
      <c r="AD275" s="1070"/>
      <c r="AE275" s="1070"/>
      <c r="AF275" s="1070"/>
      <c r="AG275" s="1070"/>
      <c r="AH275" s="1070"/>
      <c r="AI275" s="1070"/>
      <c r="AJ275" s="1070"/>
      <c r="AK275" s="1070"/>
      <c r="AL275" s="1070"/>
      <c r="AM275" s="1070"/>
      <c r="AN275" s="1070"/>
      <c r="AO275" s="1070"/>
      <c r="AP275" s="1070"/>
      <c r="AQ275" s="1070"/>
      <c r="AR275" s="1070"/>
      <c r="AS275" s="1070"/>
      <c r="AT275" s="1070"/>
      <c r="AU275" s="1070"/>
      <c r="AV275" s="1070"/>
      <c r="AW275" s="1070"/>
      <c r="AX275" s="1070"/>
      <c r="AY275" s="1070"/>
      <c r="AZ275" s="1070"/>
      <c r="BA275" s="1070"/>
      <c r="BB275" s="1070"/>
      <c r="BC275" s="1070"/>
      <c r="BD275" s="1070"/>
      <c r="BE275" s="1070"/>
      <c r="BF275" s="1070"/>
      <c r="BG275" s="1070"/>
      <c r="BH275" s="1070"/>
      <c r="BI275" s="1070"/>
      <c r="BJ275" s="1070"/>
      <c r="BK275" s="1070"/>
      <c r="BL275" s="1070"/>
      <c r="BM275" s="1070"/>
      <c r="BN275" s="1070"/>
      <c r="BO275" s="1070"/>
      <c r="BP275" s="1070"/>
      <c r="BQ275" s="1070"/>
      <c r="BR275" s="1070"/>
      <c r="BS275" s="1070"/>
      <c r="BT275" s="1070"/>
      <c r="BU275" s="1070"/>
      <c r="BV275" s="1070"/>
      <c r="BW275" s="1070"/>
      <c r="BX275" s="1070"/>
      <c r="BY275" s="1070"/>
      <c r="BZ275" s="1070"/>
      <c r="CA275" s="1070"/>
      <c r="CB275" s="1070"/>
      <c r="CC275" s="1070"/>
      <c r="CD275" s="1070"/>
      <c r="CE275" s="1070"/>
      <c r="CF275" s="1070"/>
      <c r="CG275" s="1070"/>
      <c r="CH275" s="1070"/>
      <c r="CI275" s="1070"/>
      <c r="CJ275" s="1070"/>
      <c r="CK275" s="1070"/>
      <c r="CL275" s="1070"/>
      <c r="CM275" s="1070"/>
      <c r="CN275" s="1070"/>
      <c r="CO275" s="1070"/>
      <c r="CP275" s="1070"/>
      <c r="CQ275" s="1070"/>
      <c r="CR275" s="1070"/>
      <c r="CS275" s="1070"/>
      <c r="CT275" s="1070"/>
      <c r="CU275" s="1070"/>
      <c r="CV275" s="1070"/>
      <c r="CW275" s="1070"/>
      <c r="CX275" s="1070"/>
      <c r="CY275" s="1070"/>
      <c r="CZ275" s="1070"/>
      <c r="DA275" s="1070"/>
      <c r="DB275" s="1070"/>
      <c r="DC275" s="1070"/>
      <c r="DD275" s="1070"/>
      <c r="DE275" s="1070"/>
      <c r="DF275" s="1070"/>
      <c r="DG275" s="1070"/>
      <c r="DH275" s="1070"/>
      <c r="DI275" s="1070"/>
      <c r="DJ275" s="1070"/>
      <c r="DK275" s="1070"/>
      <c r="DL275" s="1070"/>
      <c r="DM275" s="1070"/>
      <c r="DN275" s="1070"/>
      <c r="DO275" s="1070"/>
      <c r="DP275" s="1070"/>
      <c r="DQ275" s="1070"/>
      <c r="DR275" s="1070"/>
      <c r="DS275" s="1070"/>
      <c r="DT275" s="1070"/>
      <c r="DU275" s="1070"/>
      <c r="DV275" s="1070"/>
      <c r="DW275" s="1070"/>
      <c r="DX275" s="1070"/>
      <c r="DY275" s="1070"/>
      <c r="DZ275" s="1070"/>
      <c r="EA275" s="1070"/>
      <c r="EB275" s="1070"/>
      <c r="EC275" s="1070"/>
      <c r="ED275" s="1070"/>
      <c r="EE275" s="1070"/>
      <c r="EF275" s="1070"/>
      <c r="EG275" s="1070"/>
      <c r="EH275" s="1070"/>
      <c r="EI275" s="1070"/>
      <c r="EJ275" s="1070"/>
      <c r="EK275" s="1070"/>
      <c r="EL275" s="1070"/>
      <c r="EM275" s="1070"/>
      <c r="EN275" s="1070"/>
      <c r="EO275" s="1070"/>
      <c r="EP275" s="1070"/>
      <c r="EQ275" s="1070"/>
      <c r="ER275" s="1070"/>
      <c r="ES275" s="1070"/>
    </row>
    <row r="276" spans="1:149" s="912" customFormat="1" ht="15" customHeight="1">
      <c r="A276" s="927"/>
      <c r="B276" s="1093"/>
      <c r="C276" s="927"/>
      <c r="D276" s="927"/>
      <c r="E276" s="927"/>
      <c r="F276" s="927"/>
      <c r="G276" s="927"/>
      <c r="H276" s="927"/>
      <c r="I276" s="927"/>
      <c r="P276" s="1070"/>
      <c r="Q276" s="1070"/>
      <c r="R276" s="1070"/>
      <c r="S276" s="1070"/>
      <c r="T276" s="1070"/>
      <c r="U276" s="1070"/>
      <c r="V276" s="1070"/>
      <c r="W276" s="1070"/>
      <c r="X276" s="1070"/>
      <c r="Y276" s="1070"/>
      <c r="Z276" s="1070"/>
      <c r="AA276" s="1070"/>
      <c r="AB276" s="1070"/>
      <c r="AC276" s="1070"/>
      <c r="AD276" s="1070"/>
      <c r="AE276" s="1070"/>
      <c r="AF276" s="1070"/>
      <c r="AG276" s="1070"/>
      <c r="AH276" s="1070"/>
      <c r="AI276" s="1070"/>
      <c r="AJ276" s="1070"/>
      <c r="AK276" s="1070"/>
      <c r="AL276" s="1070"/>
      <c r="AM276" s="1070"/>
      <c r="AN276" s="1070"/>
      <c r="AO276" s="1070"/>
      <c r="AP276" s="1070"/>
      <c r="AQ276" s="1070"/>
      <c r="AR276" s="1070"/>
      <c r="AS276" s="1070"/>
      <c r="AT276" s="1070"/>
      <c r="AU276" s="1070"/>
      <c r="AV276" s="1070"/>
      <c r="AW276" s="1070"/>
      <c r="AX276" s="1070"/>
      <c r="AY276" s="1070"/>
      <c r="AZ276" s="1070"/>
      <c r="BA276" s="1070"/>
      <c r="BB276" s="1070"/>
      <c r="BC276" s="1070"/>
      <c r="BD276" s="1070"/>
      <c r="BE276" s="1070"/>
      <c r="BF276" s="1070"/>
      <c r="BG276" s="1070"/>
      <c r="BH276" s="1070"/>
      <c r="BI276" s="1070"/>
      <c r="BJ276" s="1070"/>
      <c r="BK276" s="1070"/>
      <c r="BL276" s="1070"/>
      <c r="BM276" s="1070"/>
      <c r="BN276" s="1070"/>
      <c r="BO276" s="1070"/>
      <c r="BP276" s="1070"/>
      <c r="BQ276" s="1070"/>
      <c r="BR276" s="1070"/>
      <c r="BS276" s="1070"/>
      <c r="BT276" s="1070"/>
      <c r="BU276" s="1070"/>
      <c r="BV276" s="1070"/>
      <c r="BW276" s="1070"/>
      <c r="BX276" s="1070"/>
      <c r="BY276" s="1070"/>
      <c r="BZ276" s="1070"/>
      <c r="CA276" s="1070"/>
      <c r="CB276" s="1070"/>
      <c r="CC276" s="1070"/>
      <c r="CD276" s="1070"/>
      <c r="CE276" s="1070"/>
      <c r="CF276" s="1070"/>
      <c r="CG276" s="1070"/>
      <c r="CH276" s="1070"/>
      <c r="CI276" s="1070"/>
      <c r="CJ276" s="1070"/>
      <c r="CK276" s="1070"/>
      <c r="CL276" s="1070"/>
      <c r="CM276" s="1070"/>
      <c r="CN276" s="1070"/>
      <c r="CO276" s="1070"/>
      <c r="CP276" s="1070"/>
      <c r="CQ276" s="1070"/>
      <c r="CR276" s="1070"/>
      <c r="CS276" s="1070"/>
      <c r="CT276" s="1070"/>
      <c r="CU276" s="1070"/>
      <c r="CV276" s="1070"/>
      <c r="CW276" s="1070"/>
      <c r="CX276" s="1070"/>
      <c r="CY276" s="1070"/>
      <c r="CZ276" s="1070"/>
      <c r="DA276" s="1070"/>
      <c r="DB276" s="1070"/>
      <c r="DC276" s="1070"/>
      <c r="DD276" s="1070"/>
      <c r="DE276" s="1070"/>
      <c r="DF276" s="1070"/>
      <c r="DG276" s="1070"/>
      <c r="DH276" s="1070"/>
      <c r="DI276" s="1070"/>
      <c r="DJ276" s="1070"/>
      <c r="DK276" s="1070"/>
      <c r="DL276" s="1070"/>
      <c r="DM276" s="1070"/>
      <c r="DN276" s="1070"/>
      <c r="DO276" s="1070"/>
      <c r="DP276" s="1070"/>
      <c r="DQ276" s="1070"/>
      <c r="DR276" s="1070"/>
      <c r="DS276" s="1070"/>
      <c r="DT276" s="1070"/>
      <c r="DU276" s="1070"/>
      <c r="DV276" s="1070"/>
      <c r="DW276" s="1070"/>
      <c r="DX276" s="1070"/>
      <c r="DY276" s="1070"/>
      <c r="DZ276" s="1070"/>
      <c r="EA276" s="1070"/>
      <c r="EB276" s="1070"/>
      <c r="EC276" s="1070"/>
      <c r="ED276" s="1070"/>
      <c r="EE276" s="1070"/>
      <c r="EF276" s="1070"/>
      <c r="EG276" s="1070"/>
      <c r="EH276" s="1070"/>
      <c r="EI276" s="1070"/>
      <c r="EJ276" s="1070"/>
      <c r="EK276" s="1070"/>
      <c r="EL276" s="1070"/>
      <c r="EM276" s="1070"/>
      <c r="EN276" s="1070"/>
      <c r="EO276" s="1070"/>
      <c r="EP276" s="1070"/>
      <c r="EQ276" s="1070"/>
      <c r="ER276" s="1070"/>
      <c r="ES276" s="1070"/>
    </row>
    <row r="277" spans="1:149" s="912" customFormat="1" ht="15" customHeight="1">
      <c r="B277" s="1092"/>
      <c r="P277" s="1070"/>
      <c r="Q277" s="1070"/>
      <c r="R277" s="1070"/>
      <c r="S277" s="1070"/>
      <c r="T277" s="1070"/>
      <c r="U277" s="1070"/>
      <c r="V277" s="1070"/>
      <c r="W277" s="1070"/>
      <c r="X277" s="1070"/>
      <c r="Y277" s="1070"/>
      <c r="Z277" s="1070"/>
      <c r="AA277" s="1070"/>
      <c r="AB277" s="1070"/>
      <c r="AC277" s="1070"/>
      <c r="AD277" s="1070"/>
      <c r="AE277" s="1070"/>
      <c r="AF277" s="1070"/>
      <c r="AG277" s="1070"/>
      <c r="AH277" s="1070"/>
      <c r="AI277" s="1070"/>
      <c r="AJ277" s="1070"/>
      <c r="AK277" s="1070"/>
      <c r="AL277" s="1070"/>
      <c r="AM277" s="1070"/>
      <c r="AN277" s="1070"/>
      <c r="AO277" s="1070"/>
      <c r="AP277" s="1070"/>
      <c r="AQ277" s="1070"/>
      <c r="AR277" s="1070"/>
      <c r="AS277" s="1070"/>
      <c r="AT277" s="1070"/>
      <c r="AU277" s="1070"/>
      <c r="AV277" s="1070"/>
      <c r="AW277" s="1070"/>
      <c r="AX277" s="1070"/>
      <c r="AY277" s="1070"/>
      <c r="AZ277" s="1070"/>
      <c r="BA277" s="1070"/>
      <c r="BB277" s="1070"/>
      <c r="BC277" s="1070"/>
      <c r="BD277" s="1070"/>
      <c r="BE277" s="1070"/>
      <c r="BF277" s="1070"/>
      <c r="BG277" s="1070"/>
      <c r="BH277" s="1070"/>
      <c r="BI277" s="1070"/>
      <c r="BJ277" s="1070"/>
      <c r="BK277" s="1070"/>
      <c r="BL277" s="1070"/>
      <c r="BM277" s="1070"/>
      <c r="BN277" s="1070"/>
      <c r="BO277" s="1070"/>
      <c r="BP277" s="1070"/>
      <c r="BQ277" s="1070"/>
      <c r="BR277" s="1070"/>
      <c r="BS277" s="1070"/>
      <c r="BT277" s="1070"/>
      <c r="BU277" s="1070"/>
      <c r="BV277" s="1070"/>
      <c r="BW277" s="1070"/>
      <c r="BX277" s="1070"/>
      <c r="BY277" s="1070"/>
      <c r="BZ277" s="1070"/>
      <c r="CA277" s="1070"/>
      <c r="CB277" s="1070"/>
      <c r="CC277" s="1070"/>
      <c r="CD277" s="1070"/>
      <c r="CE277" s="1070"/>
      <c r="CF277" s="1070"/>
      <c r="CG277" s="1070"/>
      <c r="CH277" s="1070"/>
      <c r="CI277" s="1070"/>
      <c r="CJ277" s="1070"/>
      <c r="CK277" s="1070"/>
      <c r="CL277" s="1070"/>
      <c r="CM277" s="1070"/>
      <c r="CN277" s="1070"/>
      <c r="CO277" s="1070"/>
      <c r="CP277" s="1070"/>
      <c r="CQ277" s="1070"/>
      <c r="CR277" s="1070"/>
      <c r="CS277" s="1070"/>
      <c r="CT277" s="1070"/>
      <c r="CU277" s="1070"/>
      <c r="CV277" s="1070"/>
      <c r="CW277" s="1070"/>
      <c r="CX277" s="1070"/>
      <c r="CY277" s="1070"/>
      <c r="CZ277" s="1070"/>
      <c r="DA277" s="1070"/>
      <c r="DB277" s="1070"/>
      <c r="DC277" s="1070"/>
      <c r="DD277" s="1070"/>
      <c r="DE277" s="1070"/>
      <c r="DF277" s="1070"/>
      <c r="DG277" s="1070"/>
      <c r="DH277" s="1070"/>
      <c r="DI277" s="1070"/>
      <c r="DJ277" s="1070"/>
      <c r="DK277" s="1070"/>
      <c r="DL277" s="1070"/>
      <c r="DM277" s="1070"/>
      <c r="DN277" s="1070"/>
      <c r="DO277" s="1070"/>
      <c r="DP277" s="1070"/>
      <c r="DQ277" s="1070"/>
      <c r="DR277" s="1070"/>
      <c r="DS277" s="1070"/>
      <c r="DT277" s="1070"/>
      <c r="DU277" s="1070"/>
      <c r="DV277" s="1070"/>
      <c r="DW277" s="1070"/>
      <c r="DX277" s="1070"/>
      <c r="DY277" s="1070"/>
      <c r="DZ277" s="1070"/>
      <c r="EA277" s="1070"/>
      <c r="EB277" s="1070"/>
      <c r="EC277" s="1070"/>
      <c r="ED277" s="1070"/>
      <c r="EE277" s="1070"/>
      <c r="EF277" s="1070"/>
      <c r="EG277" s="1070"/>
      <c r="EH277" s="1070"/>
      <c r="EI277" s="1070"/>
      <c r="EJ277" s="1070"/>
      <c r="EK277" s="1070"/>
      <c r="EL277" s="1070"/>
      <c r="EM277" s="1070"/>
      <c r="EN277" s="1070"/>
      <c r="EO277" s="1070"/>
      <c r="EP277" s="1070"/>
      <c r="EQ277" s="1070"/>
      <c r="ER277" s="1070"/>
      <c r="ES277" s="1070"/>
    </row>
    <row r="278" spans="1:149" s="912" customFormat="1" ht="15" customHeight="1">
      <c r="B278" s="1092"/>
    </row>
    <row r="279" spans="1:149" s="912" customFormat="1" ht="15" customHeight="1">
      <c r="B279" s="1092"/>
      <c r="L279" s="927"/>
      <c r="M279" s="927"/>
      <c r="N279" s="927"/>
      <c r="O279" s="927"/>
    </row>
    <row r="280" spans="1:149" s="1078" customFormat="1" ht="15" customHeight="1">
      <c r="A280" s="912"/>
      <c r="B280" s="1092"/>
      <c r="C280" s="912"/>
      <c r="D280" s="912"/>
      <c r="E280" s="912"/>
      <c r="F280" s="912"/>
      <c r="G280" s="912"/>
      <c r="H280" s="912"/>
      <c r="I280" s="912"/>
      <c r="J280" s="1070"/>
      <c r="K280" s="1070"/>
      <c r="L280" s="1070"/>
      <c r="M280" s="1070"/>
      <c r="N280" s="1070"/>
      <c r="O280" s="1070"/>
      <c r="P280" s="912"/>
      <c r="Q280" s="912"/>
      <c r="R280" s="912"/>
      <c r="S280" s="912"/>
      <c r="T280" s="912"/>
      <c r="U280" s="912"/>
      <c r="V280" s="912"/>
      <c r="W280" s="912"/>
      <c r="X280" s="912"/>
      <c r="Y280" s="912"/>
      <c r="Z280" s="912"/>
      <c r="AA280" s="912"/>
      <c r="AB280" s="912"/>
      <c r="AC280" s="912"/>
      <c r="AD280" s="912"/>
      <c r="AE280" s="912"/>
      <c r="AF280" s="912"/>
      <c r="AG280" s="912"/>
      <c r="AH280" s="912"/>
      <c r="AI280" s="912"/>
      <c r="AJ280" s="912"/>
      <c r="AK280" s="912"/>
      <c r="AL280" s="912"/>
      <c r="AM280" s="912"/>
      <c r="AN280" s="912"/>
      <c r="AO280" s="912"/>
      <c r="AP280" s="912"/>
      <c r="AQ280" s="912"/>
      <c r="AR280" s="912"/>
      <c r="AS280" s="912"/>
      <c r="AT280" s="912"/>
      <c r="AU280" s="912"/>
      <c r="AV280" s="912"/>
      <c r="AW280" s="912"/>
      <c r="AX280" s="912"/>
      <c r="AY280" s="912"/>
      <c r="AZ280" s="912"/>
      <c r="BA280" s="912"/>
      <c r="BB280" s="912"/>
      <c r="BC280" s="912"/>
      <c r="BD280" s="912"/>
      <c r="BE280" s="912"/>
      <c r="BF280" s="912"/>
      <c r="BG280" s="912"/>
      <c r="BH280" s="912"/>
      <c r="BI280" s="912"/>
      <c r="BJ280" s="912"/>
      <c r="BK280" s="912"/>
      <c r="BL280" s="912"/>
      <c r="BM280" s="912"/>
      <c r="BN280" s="912"/>
      <c r="BO280" s="912"/>
      <c r="BP280" s="912"/>
      <c r="BQ280" s="912"/>
      <c r="BR280" s="912"/>
      <c r="BS280" s="912"/>
      <c r="BT280" s="912"/>
      <c r="BU280" s="912"/>
      <c r="BV280" s="912"/>
      <c r="BW280" s="912"/>
      <c r="BX280" s="912"/>
      <c r="BY280" s="912"/>
      <c r="BZ280" s="912"/>
      <c r="CA280" s="912"/>
      <c r="CB280" s="912"/>
      <c r="CC280" s="912"/>
      <c r="CD280" s="912"/>
      <c r="CE280" s="912"/>
      <c r="CF280" s="912"/>
      <c r="CG280" s="912"/>
      <c r="CH280" s="912"/>
      <c r="CI280" s="912"/>
      <c r="CJ280" s="912"/>
      <c r="CK280" s="912"/>
      <c r="CL280" s="912"/>
      <c r="CM280" s="912"/>
      <c r="CN280" s="912"/>
      <c r="CO280" s="912"/>
      <c r="CP280" s="912"/>
      <c r="CQ280" s="912"/>
      <c r="CR280" s="912"/>
      <c r="CS280" s="912"/>
      <c r="CT280" s="912"/>
      <c r="CU280" s="912"/>
      <c r="CV280" s="912"/>
      <c r="CW280" s="912"/>
      <c r="CX280" s="912"/>
      <c r="CY280" s="912"/>
      <c r="CZ280" s="912"/>
      <c r="DA280" s="912"/>
      <c r="DB280" s="912"/>
      <c r="DC280" s="912"/>
      <c r="DD280" s="912"/>
      <c r="DE280" s="912"/>
      <c r="DF280" s="912"/>
      <c r="DG280" s="912"/>
      <c r="DH280" s="912"/>
      <c r="DI280" s="912"/>
      <c r="DJ280" s="912"/>
      <c r="DK280" s="912"/>
      <c r="DL280" s="912"/>
      <c r="DM280" s="912"/>
      <c r="DN280" s="912"/>
      <c r="DO280" s="912"/>
      <c r="DP280" s="912"/>
      <c r="DQ280" s="912"/>
      <c r="DR280" s="912"/>
      <c r="DS280" s="912"/>
      <c r="DT280" s="912"/>
      <c r="DU280" s="912"/>
      <c r="DV280" s="912"/>
      <c r="DW280" s="912"/>
      <c r="DX280" s="912"/>
      <c r="DY280" s="912"/>
      <c r="DZ280" s="912"/>
      <c r="EA280" s="912"/>
      <c r="EB280" s="912"/>
      <c r="EC280" s="912"/>
      <c r="ED280" s="912"/>
      <c r="EE280" s="912"/>
      <c r="EF280" s="912"/>
      <c r="EG280" s="912"/>
      <c r="EH280" s="912"/>
      <c r="EI280" s="912"/>
      <c r="EJ280" s="912"/>
      <c r="EK280" s="912"/>
      <c r="EL280" s="912"/>
      <c r="EM280" s="912"/>
      <c r="EN280" s="912"/>
      <c r="EO280" s="912"/>
      <c r="EP280" s="912"/>
      <c r="EQ280" s="912"/>
      <c r="ER280" s="912"/>
      <c r="ES280" s="912"/>
    </row>
    <row r="281" spans="1:149" s="1078" customFormat="1" ht="15" customHeight="1">
      <c r="A281" s="927"/>
      <c r="B281" s="1093"/>
      <c r="C281" s="927"/>
      <c r="D281" s="927"/>
      <c r="E281" s="927"/>
      <c r="F281" s="927"/>
      <c r="G281" s="927"/>
      <c r="H281" s="927"/>
      <c r="I281" s="927"/>
      <c r="J281" s="1070"/>
      <c r="K281" s="1070"/>
      <c r="L281" s="1070"/>
      <c r="M281" s="1070"/>
      <c r="N281" s="1070"/>
      <c r="O281" s="1070"/>
      <c r="P281" s="927"/>
      <c r="Q281" s="927"/>
      <c r="R281" s="927"/>
      <c r="S281" s="927"/>
      <c r="T281" s="927"/>
      <c r="U281" s="927"/>
      <c r="V281" s="927"/>
      <c r="W281" s="927"/>
      <c r="X281" s="927"/>
      <c r="Y281" s="927"/>
      <c r="Z281" s="927"/>
      <c r="AA281" s="927"/>
      <c r="AB281" s="927"/>
      <c r="AC281" s="927"/>
      <c r="AD281" s="927"/>
      <c r="AE281" s="927"/>
      <c r="AF281" s="927"/>
      <c r="AG281" s="927"/>
      <c r="AH281" s="927"/>
      <c r="AI281" s="927"/>
      <c r="AJ281" s="927"/>
      <c r="AK281" s="927"/>
      <c r="AL281" s="927"/>
      <c r="AM281" s="927"/>
      <c r="AN281" s="927"/>
      <c r="AO281" s="927"/>
      <c r="AP281" s="927"/>
      <c r="AQ281" s="927"/>
      <c r="AR281" s="927"/>
      <c r="AS281" s="927"/>
      <c r="AT281" s="927"/>
      <c r="AU281" s="927"/>
      <c r="AV281" s="927"/>
      <c r="AW281" s="927"/>
      <c r="AX281" s="927"/>
      <c r="AY281" s="927"/>
      <c r="AZ281" s="927"/>
      <c r="BA281" s="927"/>
      <c r="BB281" s="927"/>
      <c r="BC281" s="927"/>
      <c r="BD281" s="927"/>
      <c r="BE281" s="927"/>
      <c r="BF281" s="927"/>
      <c r="BG281" s="927"/>
      <c r="BH281" s="927"/>
      <c r="BI281" s="927"/>
      <c r="BJ281" s="927"/>
      <c r="BK281" s="927"/>
      <c r="BL281" s="927"/>
      <c r="BM281" s="927"/>
      <c r="BN281" s="927"/>
      <c r="BO281" s="927"/>
      <c r="BP281" s="927"/>
      <c r="BQ281" s="927"/>
      <c r="BR281" s="927"/>
      <c r="BS281" s="927"/>
      <c r="BT281" s="927"/>
      <c r="BU281" s="927"/>
      <c r="BV281" s="927"/>
      <c r="BW281" s="927"/>
      <c r="BX281" s="927"/>
      <c r="BY281" s="927"/>
      <c r="BZ281" s="927"/>
      <c r="CA281" s="927"/>
      <c r="CB281" s="927"/>
      <c r="CC281" s="927"/>
      <c r="CD281" s="927"/>
      <c r="CE281" s="927"/>
      <c r="CF281" s="927"/>
      <c r="CG281" s="927"/>
      <c r="CH281" s="927"/>
      <c r="CI281" s="927"/>
      <c r="CJ281" s="927"/>
      <c r="CK281" s="927"/>
      <c r="CL281" s="927"/>
      <c r="CM281" s="927"/>
      <c r="CN281" s="927"/>
      <c r="CO281" s="927"/>
      <c r="CP281" s="927"/>
      <c r="CQ281" s="927"/>
      <c r="CR281" s="927"/>
      <c r="CS281" s="927"/>
      <c r="CT281" s="927"/>
      <c r="CU281" s="927"/>
      <c r="CV281" s="927"/>
      <c r="CW281" s="927"/>
      <c r="CX281" s="927"/>
      <c r="CY281" s="927"/>
      <c r="CZ281" s="927"/>
      <c r="DA281" s="927"/>
      <c r="DB281" s="927"/>
      <c r="DC281" s="927"/>
      <c r="DD281" s="927"/>
      <c r="DE281" s="927"/>
      <c r="DF281" s="927"/>
      <c r="DG281" s="927"/>
      <c r="DH281" s="927"/>
      <c r="DI281" s="927"/>
      <c r="DJ281" s="927"/>
      <c r="DK281" s="927"/>
      <c r="DL281" s="927"/>
      <c r="DM281" s="927"/>
      <c r="DN281" s="927"/>
      <c r="DO281" s="927"/>
      <c r="DP281" s="927"/>
      <c r="DQ281" s="927"/>
      <c r="DR281" s="927"/>
      <c r="DS281" s="927"/>
      <c r="DT281" s="927"/>
      <c r="DU281" s="927"/>
      <c r="DV281" s="927"/>
      <c r="DW281" s="927"/>
      <c r="DX281" s="927"/>
      <c r="DY281" s="927"/>
      <c r="DZ281" s="927"/>
      <c r="EA281" s="927"/>
      <c r="EB281" s="927"/>
      <c r="EC281" s="927"/>
      <c r="ED281" s="927"/>
      <c r="EE281" s="927"/>
      <c r="EF281" s="927"/>
      <c r="EG281" s="927"/>
      <c r="EH281" s="927"/>
      <c r="EI281" s="927"/>
      <c r="EJ281" s="927"/>
      <c r="EK281" s="927"/>
      <c r="EL281" s="927"/>
      <c r="EM281" s="927"/>
      <c r="EN281" s="927"/>
      <c r="EO281" s="927"/>
      <c r="EP281" s="927"/>
      <c r="EQ281" s="927"/>
      <c r="ER281" s="927"/>
      <c r="ES281" s="927"/>
    </row>
    <row r="282" spans="1:149" s="1078" customFormat="1" ht="15" customHeight="1">
      <c r="A282" s="912"/>
      <c r="B282" s="1092"/>
      <c r="C282" s="912"/>
      <c r="D282" s="912"/>
      <c r="E282" s="912"/>
      <c r="F282" s="912"/>
      <c r="G282" s="912"/>
      <c r="H282" s="912"/>
      <c r="I282" s="912"/>
      <c r="J282" s="1070"/>
      <c r="K282" s="1070"/>
      <c r="L282" s="1070"/>
      <c r="M282" s="1070"/>
      <c r="N282" s="1070"/>
      <c r="O282" s="1070"/>
      <c r="P282" s="1070"/>
      <c r="Q282" s="1070"/>
      <c r="R282" s="1070"/>
      <c r="S282" s="1070"/>
      <c r="T282" s="1070"/>
      <c r="U282" s="1070"/>
      <c r="V282" s="1070"/>
      <c r="W282" s="1070"/>
      <c r="X282" s="1070"/>
      <c r="Y282" s="1070"/>
      <c r="Z282" s="1070"/>
      <c r="AA282" s="1070"/>
      <c r="AB282" s="1070"/>
      <c r="AC282" s="1070"/>
      <c r="AD282" s="1070"/>
      <c r="AE282" s="1070"/>
      <c r="AF282" s="1070"/>
      <c r="AG282" s="1070"/>
      <c r="AH282" s="1070"/>
      <c r="AI282" s="1070"/>
      <c r="AJ282" s="1070"/>
      <c r="AK282" s="1070"/>
      <c r="AL282" s="1070"/>
      <c r="AM282" s="1070"/>
      <c r="AN282" s="1070"/>
      <c r="AO282" s="1070"/>
      <c r="AP282" s="1070"/>
      <c r="AQ282" s="1070"/>
      <c r="AR282" s="1070"/>
      <c r="AS282" s="1070"/>
      <c r="AT282" s="1070"/>
      <c r="AU282" s="1070"/>
      <c r="AV282" s="1070"/>
      <c r="AW282" s="1070"/>
      <c r="AX282" s="1070"/>
      <c r="AY282" s="1070"/>
      <c r="AZ282" s="1070"/>
      <c r="BA282" s="1070"/>
      <c r="BB282" s="1070"/>
      <c r="BC282" s="1070"/>
      <c r="BD282" s="1070"/>
      <c r="BE282" s="1070"/>
      <c r="BF282" s="1070"/>
      <c r="BG282" s="1070"/>
      <c r="BH282" s="1070"/>
      <c r="BI282" s="1070"/>
      <c r="BJ282" s="1070"/>
      <c r="BK282" s="1070"/>
      <c r="BL282" s="1070"/>
      <c r="BM282" s="1070"/>
      <c r="BN282" s="1070"/>
      <c r="BO282" s="1070"/>
      <c r="BP282" s="1070"/>
      <c r="BQ282" s="1070"/>
      <c r="BR282" s="1070"/>
      <c r="BS282" s="1070"/>
      <c r="BT282" s="1070"/>
      <c r="BU282" s="1070"/>
      <c r="BV282" s="1070"/>
      <c r="BW282" s="1070"/>
      <c r="BX282" s="1070"/>
      <c r="BY282" s="1070"/>
      <c r="BZ282" s="1070"/>
      <c r="CA282" s="1070"/>
      <c r="CB282" s="1070"/>
      <c r="CC282" s="1070"/>
      <c r="CD282" s="1070"/>
      <c r="CE282" s="1070"/>
      <c r="CF282" s="1070"/>
      <c r="CG282" s="1070"/>
      <c r="CH282" s="1070"/>
      <c r="CI282" s="1070"/>
      <c r="CJ282" s="1070"/>
      <c r="CK282" s="1070"/>
      <c r="CL282" s="1070"/>
      <c r="CM282" s="1070"/>
      <c r="CN282" s="1070"/>
      <c r="CO282" s="1070"/>
      <c r="CP282" s="1070"/>
      <c r="CQ282" s="1070"/>
      <c r="CR282" s="1070"/>
      <c r="CS282" s="1070"/>
      <c r="CT282" s="1070"/>
      <c r="CU282" s="1070"/>
      <c r="CV282" s="1070"/>
      <c r="CW282" s="1070"/>
      <c r="CX282" s="1070"/>
      <c r="CY282" s="1070"/>
      <c r="CZ282" s="1070"/>
      <c r="DA282" s="1070"/>
      <c r="DB282" s="1070"/>
      <c r="DC282" s="1070"/>
      <c r="DD282" s="1070"/>
      <c r="DE282" s="1070"/>
      <c r="DF282" s="1070"/>
      <c r="DG282" s="1070"/>
      <c r="DH282" s="1070"/>
      <c r="DI282" s="1070"/>
      <c r="DJ282" s="1070"/>
      <c r="DK282" s="1070"/>
      <c r="DL282" s="1070"/>
      <c r="DM282" s="1070"/>
      <c r="DN282" s="1070"/>
      <c r="DO282" s="1070"/>
      <c r="DP282" s="1070"/>
      <c r="DQ282" s="1070"/>
      <c r="DR282" s="1070"/>
      <c r="DS282" s="1070"/>
      <c r="DT282" s="1070"/>
      <c r="DU282" s="1070"/>
      <c r="DV282" s="1070"/>
      <c r="DW282" s="1070"/>
      <c r="DX282" s="1070"/>
      <c r="DY282" s="1070"/>
      <c r="DZ282" s="1070"/>
      <c r="EA282" s="1070"/>
      <c r="EB282" s="1070"/>
      <c r="EC282" s="1070"/>
      <c r="ED282" s="1070"/>
      <c r="EE282" s="1070"/>
      <c r="EF282" s="1070"/>
      <c r="EG282" s="1070"/>
      <c r="EH282" s="1070"/>
      <c r="EI282" s="1070"/>
      <c r="EJ282" s="1070"/>
      <c r="EK282" s="1070"/>
      <c r="EL282" s="1070"/>
      <c r="EM282" s="1070"/>
      <c r="EN282" s="1070"/>
      <c r="EO282" s="1070"/>
      <c r="EP282" s="1070"/>
      <c r="EQ282" s="1070"/>
      <c r="ER282" s="1070"/>
      <c r="ES282" s="1070"/>
    </row>
    <row r="283" spans="1:149" s="1078" customFormat="1" ht="15" customHeight="1">
      <c r="A283" s="912"/>
      <c r="B283" s="1092"/>
      <c r="C283" s="912"/>
      <c r="D283" s="912"/>
      <c r="E283" s="912"/>
      <c r="F283" s="912"/>
      <c r="G283" s="912"/>
      <c r="H283" s="912"/>
      <c r="I283" s="912"/>
      <c r="J283" s="1070"/>
      <c r="K283" s="1070"/>
      <c r="L283" s="1070"/>
      <c r="M283" s="1070"/>
      <c r="N283" s="1070"/>
      <c r="O283" s="1070"/>
      <c r="P283" s="1070"/>
      <c r="Q283" s="1070"/>
      <c r="R283" s="1070"/>
      <c r="S283" s="1070"/>
      <c r="T283" s="1070"/>
      <c r="U283" s="1070"/>
      <c r="V283" s="1070"/>
      <c r="W283" s="1070"/>
      <c r="X283" s="1070"/>
      <c r="Y283" s="1070"/>
      <c r="Z283" s="1070"/>
      <c r="AA283" s="1070"/>
      <c r="AB283" s="1070"/>
      <c r="AC283" s="1070"/>
      <c r="AD283" s="1070"/>
      <c r="AE283" s="1070"/>
      <c r="AF283" s="1070"/>
      <c r="AG283" s="1070"/>
      <c r="AH283" s="1070"/>
      <c r="AI283" s="1070"/>
      <c r="AJ283" s="1070"/>
      <c r="AK283" s="1070"/>
      <c r="AL283" s="1070"/>
      <c r="AM283" s="1070"/>
      <c r="AN283" s="1070"/>
      <c r="AO283" s="1070"/>
      <c r="AP283" s="1070"/>
      <c r="AQ283" s="1070"/>
      <c r="AR283" s="1070"/>
      <c r="AS283" s="1070"/>
      <c r="AT283" s="1070"/>
      <c r="AU283" s="1070"/>
      <c r="AV283" s="1070"/>
      <c r="AW283" s="1070"/>
      <c r="AX283" s="1070"/>
      <c r="AY283" s="1070"/>
      <c r="AZ283" s="1070"/>
      <c r="BA283" s="1070"/>
      <c r="BB283" s="1070"/>
      <c r="BC283" s="1070"/>
      <c r="BD283" s="1070"/>
      <c r="BE283" s="1070"/>
      <c r="BF283" s="1070"/>
      <c r="BG283" s="1070"/>
      <c r="BH283" s="1070"/>
      <c r="BI283" s="1070"/>
      <c r="BJ283" s="1070"/>
      <c r="BK283" s="1070"/>
      <c r="BL283" s="1070"/>
      <c r="BM283" s="1070"/>
      <c r="BN283" s="1070"/>
      <c r="BO283" s="1070"/>
      <c r="BP283" s="1070"/>
      <c r="BQ283" s="1070"/>
      <c r="BR283" s="1070"/>
      <c r="BS283" s="1070"/>
      <c r="BT283" s="1070"/>
      <c r="BU283" s="1070"/>
      <c r="BV283" s="1070"/>
      <c r="BW283" s="1070"/>
      <c r="BX283" s="1070"/>
      <c r="BY283" s="1070"/>
      <c r="BZ283" s="1070"/>
      <c r="CA283" s="1070"/>
      <c r="CB283" s="1070"/>
      <c r="CC283" s="1070"/>
      <c r="CD283" s="1070"/>
      <c r="CE283" s="1070"/>
      <c r="CF283" s="1070"/>
      <c r="CG283" s="1070"/>
      <c r="CH283" s="1070"/>
      <c r="CI283" s="1070"/>
      <c r="CJ283" s="1070"/>
      <c r="CK283" s="1070"/>
      <c r="CL283" s="1070"/>
      <c r="CM283" s="1070"/>
      <c r="CN283" s="1070"/>
      <c r="CO283" s="1070"/>
      <c r="CP283" s="1070"/>
      <c r="CQ283" s="1070"/>
      <c r="CR283" s="1070"/>
      <c r="CS283" s="1070"/>
      <c r="CT283" s="1070"/>
      <c r="CU283" s="1070"/>
      <c r="CV283" s="1070"/>
      <c r="CW283" s="1070"/>
      <c r="CX283" s="1070"/>
      <c r="CY283" s="1070"/>
      <c r="CZ283" s="1070"/>
      <c r="DA283" s="1070"/>
      <c r="DB283" s="1070"/>
      <c r="DC283" s="1070"/>
      <c r="DD283" s="1070"/>
      <c r="DE283" s="1070"/>
      <c r="DF283" s="1070"/>
      <c r="DG283" s="1070"/>
      <c r="DH283" s="1070"/>
      <c r="DI283" s="1070"/>
      <c r="DJ283" s="1070"/>
      <c r="DK283" s="1070"/>
      <c r="DL283" s="1070"/>
      <c r="DM283" s="1070"/>
      <c r="DN283" s="1070"/>
      <c r="DO283" s="1070"/>
      <c r="DP283" s="1070"/>
      <c r="DQ283" s="1070"/>
      <c r="DR283" s="1070"/>
      <c r="DS283" s="1070"/>
      <c r="DT283" s="1070"/>
      <c r="DU283" s="1070"/>
      <c r="DV283" s="1070"/>
      <c r="DW283" s="1070"/>
      <c r="DX283" s="1070"/>
      <c r="DY283" s="1070"/>
      <c r="DZ283" s="1070"/>
      <c r="EA283" s="1070"/>
      <c r="EB283" s="1070"/>
      <c r="EC283" s="1070"/>
      <c r="ED283" s="1070"/>
      <c r="EE283" s="1070"/>
      <c r="EF283" s="1070"/>
      <c r="EG283" s="1070"/>
      <c r="EH283" s="1070"/>
      <c r="EI283" s="1070"/>
      <c r="EJ283" s="1070"/>
      <c r="EK283" s="1070"/>
      <c r="EL283" s="1070"/>
      <c r="EM283" s="1070"/>
      <c r="EN283" s="1070"/>
      <c r="EO283" s="1070"/>
      <c r="EP283" s="1070"/>
      <c r="EQ283" s="1070"/>
      <c r="ER283" s="1070"/>
      <c r="ES283" s="1070"/>
    </row>
    <row r="284" spans="1:149" s="912" customFormat="1" ht="15" customHeight="1">
      <c r="B284" s="1092"/>
      <c r="P284" s="1070"/>
      <c r="Q284" s="1070"/>
      <c r="R284" s="1070"/>
      <c r="S284" s="1070"/>
      <c r="T284" s="1070"/>
      <c r="U284" s="1070"/>
      <c r="V284" s="1070"/>
      <c r="W284" s="1070"/>
      <c r="X284" s="1070"/>
      <c r="Y284" s="1070"/>
      <c r="Z284" s="1070"/>
      <c r="AA284" s="1070"/>
      <c r="AB284" s="1070"/>
      <c r="AC284" s="1070"/>
      <c r="AD284" s="1070"/>
      <c r="AE284" s="1070"/>
      <c r="AF284" s="1070"/>
      <c r="AG284" s="1070"/>
      <c r="AH284" s="1070"/>
      <c r="AI284" s="1070"/>
      <c r="AJ284" s="1070"/>
      <c r="AK284" s="1070"/>
      <c r="AL284" s="1070"/>
      <c r="AM284" s="1070"/>
      <c r="AN284" s="1070"/>
      <c r="AO284" s="1070"/>
      <c r="AP284" s="1070"/>
      <c r="AQ284" s="1070"/>
      <c r="AR284" s="1070"/>
      <c r="AS284" s="1070"/>
      <c r="AT284" s="1070"/>
      <c r="AU284" s="1070"/>
      <c r="AV284" s="1070"/>
      <c r="AW284" s="1070"/>
      <c r="AX284" s="1070"/>
      <c r="AY284" s="1070"/>
      <c r="AZ284" s="1070"/>
      <c r="BA284" s="1070"/>
      <c r="BB284" s="1070"/>
      <c r="BC284" s="1070"/>
      <c r="BD284" s="1070"/>
      <c r="BE284" s="1070"/>
      <c r="BF284" s="1070"/>
      <c r="BG284" s="1070"/>
      <c r="BH284" s="1070"/>
      <c r="BI284" s="1070"/>
      <c r="BJ284" s="1070"/>
      <c r="BK284" s="1070"/>
      <c r="BL284" s="1070"/>
      <c r="BM284" s="1070"/>
      <c r="BN284" s="1070"/>
      <c r="BO284" s="1070"/>
      <c r="BP284" s="1070"/>
      <c r="BQ284" s="1070"/>
      <c r="BR284" s="1070"/>
      <c r="BS284" s="1070"/>
      <c r="BT284" s="1070"/>
      <c r="BU284" s="1070"/>
      <c r="BV284" s="1070"/>
      <c r="BW284" s="1070"/>
      <c r="BX284" s="1070"/>
      <c r="BY284" s="1070"/>
      <c r="BZ284" s="1070"/>
      <c r="CA284" s="1070"/>
      <c r="CB284" s="1070"/>
      <c r="CC284" s="1070"/>
      <c r="CD284" s="1070"/>
      <c r="CE284" s="1070"/>
      <c r="CF284" s="1070"/>
      <c r="CG284" s="1070"/>
      <c r="CH284" s="1070"/>
      <c r="CI284" s="1070"/>
      <c r="CJ284" s="1070"/>
      <c r="CK284" s="1070"/>
      <c r="CL284" s="1070"/>
      <c r="CM284" s="1070"/>
      <c r="CN284" s="1070"/>
      <c r="CO284" s="1070"/>
      <c r="CP284" s="1070"/>
      <c r="CQ284" s="1070"/>
      <c r="CR284" s="1070"/>
      <c r="CS284" s="1070"/>
      <c r="CT284" s="1070"/>
      <c r="CU284" s="1070"/>
      <c r="CV284" s="1070"/>
      <c r="CW284" s="1070"/>
      <c r="CX284" s="1070"/>
      <c r="CY284" s="1070"/>
      <c r="CZ284" s="1070"/>
      <c r="DA284" s="1070"/>
      <c r="DB284" s="1070"/>
      <c r="DC284" s="1070"/>
      <c r="DD284" s="1070"/>
      <c r="DE284" s="1070"/>
      <c r="DF284" s="1070"/>
      <c r="DG284" s="1070"/>
      <c r="DH284" s="1070"/>
      <c r="DI284" s="1070"/>
      <c r="DJ284" s="1070"/>
      <c r="DK284" s="1070"/>
      <c r="DL284" s="1070"/>
      <c r="DM284" s="1070"/>
      <c r="DN284" s="1070"/>
      <c r="DO284" s="1070"/>
      <c r="DP284" s="1070"/>
      <c r="DQ284" s="1070"/>
      <c r="DR284" s="1070"/>
      <c r="DS284" s="1070"/>
      <c r="DT284" s="1070"/>
      <c r="DU284" s="1070"/>
      <c r="DV284" s="1070"/>
      <c r="DW284" s="1070"/>
      <c r="DX284" s="1070"/>
      <c r="DY284" s="1070"/>
      <c r="DZ284" s="1070"/>
      <c r="EA284" s="1070"/>
      <c r="EB284" s="1070"/>
      <c r="EC284" s="1070"/>
      <c r="ED284" s="1070"/>
      <c r="EE284" s="1070"/>
      <c r="EF284" s="1070"/>
      <c r="EG284" s="1070"/>
      <c r="EH284" s="1070"/>
      <c r="EI284" s="1070"/>
      <c r="EJ284" s="1070"/>
      <c r="EK284" s="1070"/>
      <c r="EL284" s="1070"/>
      <c r="EM284" s="1070"/>
      <c r="EN284" s="1070"/>
      <c r="EO284" s="1070"/>
      <c r="EP284" s="1070"/>
      <c r="EQ284" s="1070"/>
      <c r="ER284" s="1070"/>
      <c r="ES284" s="1070"/>
    </row>
    <row r="285" spans="1:149" s="912" customFormat="1" ht="15" customHeight="1">
      <c r="B285" s="1092"/>
      <c r="P285" s="1070"/>
      <c r="Q285" s="1070"/>
      <c r="R285" s="1070"/>
      <c r="S285" s="1070"/>
      <c r="T285" s="1070"/>
      <c r="U285" s="1070"/>
      <c r="V285" s="1070"/>
      <c r="W285" s="1070"/>
      <c r="X285" s="1070"/>
      <c r="Y285" s="1070"/>
      <c r="Z285" s="1070"/>
      <c r="AA285" s="1070"/>
      <c r="AB285" s="1070"/>
      <c r="AC285" s="1070"/>
      <c r="AD285" s="1070"/>
      <c r="AE285" s="1070"/>
      <c r="AF285" s="1070"/>
      <c r="AG285" s="1070"/>
      <c r="AH285" s="1070"/>
      <c r="AI285" s="1070"/>
      <c r="AJ285" s="1070"/>
      <c r="AK285" s="1070"/>
      <c r="AL285" s="1070"/>
      <c r="AM285" s="1070"/>
      <c r="AN285" s="1070"/>
      <c r="AO285" s="1070"/>
      <c r="AP285" s="1070"/>
      <c r="AQ285" s="1070"/>
      <c r="AR285" s="1070"/>
      <c r="AS285" s="1070"/>
      <c r="AT285" s="1070"/>
      <c r="AU285" s="1070"/>
      <c r="AV285" s="1070"/>
      <c r="AW285" s="1070"/>
      <c r="AX285" s="1070"/>
      <c r="AY285" s="1070"/>
      <c r="AZ285" s="1070"/>
      <c r="BA285" s="1070"/>
      <c r="BB285" s="1070"/>
      <c r="BC285" s="1070"/>
      <c r="BD285" s="1070"/>
      <c r="BE285" s="1070"/>
      <c r="BF285" s="1070"/>
      <c r="BG285" s="1070"/>
      <c r="BH285" s="1070"/>
      <c r="BI285" s="1070"/>
      <c r="BJ285" s="1070"/>
      <c r="BK285" s="1070"/>
      <c r="BL285" s="1070"/>
      <c r="BM285" s="1070"/>
      <c r="BN285" s="1070"/>
      <c r="BO285" s="1070"/>
      <c r="BP285" s="1070"/>
      <c r="BQ285" s="1070"/>
      <c r="BR285" s="1070"/>
      <c r="BS285" s="1070"/>
      <c r="BT285" s="1070"/>
      <c r="BU285" s="1070"/>
      <c r="BV285" s="1070"/>
      <c r="BW285" s="1070"/>
      <c r="BX285" s="1070"/>
      <c r="BY285" s="1070"/>
      <c r="BZ285" s="1070"/>
      <c r="CA285" s="1070"/>
      <c r="CB285" s="1070"/>
      <c r="CC285" s="1070"/>
      <c r="CD285" s="1070"/>
      <c r="CE285" s="1070"/>
      <c r="CF285" s="1070"/>
      <c r="CG285" s="1070"/>
      <c r="CH285" s="1070"/>
      <c r="CI285" s="1070"/>
      <c r="CJ285" s="1070"/>
      <c r="CK285" s="1070"/>
      <c r="CL285" s="1070"/>
      <c r="CM285" s="1070"/>
      <c r="CN285" s="1070"/>
      <c r="CO285" s="1070"/>
      <c r="CP285" s="1070"/>
      <c r="CQ285" s="1070"/>
      <c r="CR285" s="1070"/>
      <c r="CS285" s="1070"/>
      <c r="CT285" s="1070"/>
      <c r="CU285" s="1070"/>
      <c r="CV285" s="1070"/>
      <c r="CW285" s="1070"/>
      <c r="CX285" s="1070"/>
      <c r="CY285" s="1070"/>
      <c r="CZ285" s="1070"/>
      <c r="DA285" s="1070"/>
      <c r="DB285" s="1070"/>
      <c r="DC285" s="1070"/>
      <c r="DD285" s="1070"/>
      <c r="DE285" s="1070"/>
      <c r="DF285" s="1070"/>
      <c r="DG285" s="1070"/>
      <c r="DH285" s="1070"/>
      <c r="DI285" s="1070"/>
      <c r="DJ285" s="1070"/>
      <c r="DK285" s="1070"/>
      <c r="DL285" s="1070"/>
      <c r="DM285" s="1070"/>
      <c r="DN285" s="1070"/>
      <c r="DO285" s="1070"/>
      <c r="DP285" s="1070"/>
      <c r="DQ285" s="1070"/>
      <c r="DR285" s="1070"/>
      <c r="DS285" s="1070"/>
      <c r="DT285" s="1070"/>
      <c r="DU285" s="1070"/>
      <c r="DV285" s="1070"/>
      <c r="DW285" s="1070"/>
      <c r="DX285" s="1070"/>
      <c r="DY285" s="1070"/>
      <c r="DZ285" s="1070"/>
      <c r="EA285" s="1070"/>
      <c r="EB285" s="1070"/>
      <c r="EC285" s="1070"/>
      <c r="ED285" s="1070"/>
      <c r="EE285" s="1070"/>
      <c r="EF285" s="1070"/>
      <c r="EG285" s="1070"/>
      <c r="EH285" s="1070"/>
      <c r="EI285" s="1070"/>
      <c r="EJ285" s="1070"/>
      <c r="EK285" s="1070"/>
      <c r="EL285" s="1070"/>
      <c r="EM285" s="1070"/>
      <c r="EN285" s="1070"/>
      <c r="EO285" s="1070"/>
      <c r="EP285" s="1070"/>
      <c r="EQ285" s="1070"/>
      <c r="ER285" s="1070"/>
      <c r="ES285" s="1070"/>
    </row>
    <row r="286" spans="1:149" s="912" customFormat="1" ht="15" customHeight="1">
      <c r="A286" s="927"/>
      <c r="B286" s="1093"/>
      <c r="C286" s="927"/>
      <c r="D286" s="927"/>
      <c r="E286" s="927"/>
      <c r="F286" s="927"/>
      <c r="G286" s="927"/>
      <c r="H286" s="927"/>
      <c r="I286" s="927"/>
    </row>
    <row r="287" spans="1:149" s="912" customFormat="1" ht="15" customHeight="1">
      <c r="B287" s="1092"/>
    </row>
    <row r="288" spans="1:149" s="912" customFormat="1" ht="15" customHeight="1">
      <c r="B288" s="1092"/>
    </row>
    <row r="289" spans="1:149" s="912" customFormat="1" ht="15" customHeight="1">
      <c r="B289" s="1092"/>
      <c r="L289" s="927"/>
      <c r="M289" s="927"/>
      <c r="N289" s="927"/>
      <c r="O289" s="927"/>
      <c r="P289" s="927"/>
      <c r="Q289" s="927"/>
      <c r="R289" s="927"/>
      <c r="S289" s="927"/>
      <c r="T289" s="927"/>
      <c r="U289" s="927"/>
      <c r="V289" s="927"/>
      <c r="W289" s="927"/>
      <c r="X289" s="927"/>
      <c r="Y289" s="927"/>
      <c r="Z289" s="927"/>
      <c r="AA289" s="927"/>
      <c r="AB289" s="927"/>
      <c r="AC289" s="927"/>
      <c r="AD289" s="927"/>
      <c r="AE289" s="927"/>
      <c r="AF289" s="927"/>
      <c r="AG289" s="927"/>
      <c r="AH289" s="927"/>
      <c r="AI289" s="927"/>
      <c r="AJ289" s="927"/>
      <c r="AK289" s="927"/>
      <c r="AL289" s="927"/>
      <c r="AM289" s="927"/>
      <c r="AN289" s="927"/>
      <c r="AO289" s="927"/>
      <c r="AP289" s="927"/>
      <c r="AQ289" s="927"/>
      <c r="AR289" s="927"/>
      <c r="AS289" s="927"/>
      <c r="AT289" s="927"/>
      <c r="AU289" s="927"/>
      <c r="AV289" s="927"/>
      <c r="AW289" s="927"/>
      <c r="AX289" s="927"/>
      <c r="AY289" s="927"/>
      <c r="AZ289" s="927"/>
      <c r="BA289" s="927"/>
      <c r="BB289" s="927"/>
      <c r="BC289" s="927"/>
      <c r="BD289" s="927"/>
      <c r="BE289" s="927"/>
      <c r="BF289" s="927"/>
      <c r="BG289" s="927"/>
      <c r="BH289" s="927"/>
      <c r="BI289" s="927"/>
      <c r="BJ289" s="927"/>
      <c r="BK289" s="927"/>
      <c r="BL289" s="927"/>
      <c r="BM289" s="927"/>
      <c r="BN289" s="927"/>
      <c r="BO289" s="927"/>
      <c r="BP289" s="927"/>
      <c r="BQ289" s="927"/>
      <c r="BR289" s="927"/>
      <c r="BS289" s="927"/>
      <c r="BT289" s="927"/>
      <c r="BU289" s="927"/>
      <c r="BV289" s="927"/>
      <c r="BW289" s="927"/>
      <c r="BX289" s="927"/>
      <c r="BY289" s="927"/>
      <c r="BZ289" s="927"/>
      <c r="CA289" s="927"/>
      <c r="CB289" s="927"/>
      <c r="CC289" s="927"/>
      <c r="CD289" s="927"/>
      <c r="CE289" s="927"/>
      <c r="CF289" s="927"/>
      <c r="CG289" s="927"/>
      <c r="CH289" s="927"/>
      <c r="CI289" s="927"/>
      <c r="CJ289" s="927"/>
      <c r="CK289" s="927"/>
      <c r="CL289" s="927"/>
      <c r="CM289" s="927"/>
      <c r="CN289" s="927"/>
      <c r="CO289" s="927"/>
      <c r="CP289" s="927"/>
      <c r="CQ289" s="927"/>
      <c r="CR289" s="927"/>
      <c r="CS289" s="927"/>
      <c r="CT289" s="927"/>
      <c r="CU289" s="927"/>
      <c r="CV289" s="927"/>
      <c r="CW289" s="927"/>
      <c r="CX289" s="927"/>
      <c r="CY289" s="927"/>
      <c r="CZ289" s="927"/>
      <c r="DA289" s="927"/>
      <c r="DB289" s="927"/>
      <c r="DC289" s="927"/>
      <c r="DD289" s="927"/>
      <c r="DE289" s="927"/>
      <c r="DF289" s="927"/>
      <c r="DG289" s="927"/>
      <c r="DH289" s="927"/>
      <c r="DI289" s="927"/>
      <c r="DJ289" s="927"/>
      <c r="DK289" s="927"/>
      <c r="DL289" s="927"/>
      <c r="DM289" s="927"/>
      <c r="DN289" s="927"/>
      <c r="DO289" s="927"/>
      <c r="DP289" s="927"/>
      <c r="DQ289" s="927"/>
      <c r="DR289" s="927"/>
      <c r="DS289" s="927"/>
      <c r="DT289" s="927"/>
      <c r="DU289" s="927"/>
      <c r="DV289" s="927"/>
      <c r="DW289" s="927"/>
      <c r="DX289" s="927"/>
      <c r="DY289" s="927"/>
      <c r="DZ289" s="927"/>
      <c r="EA289" s="927"/>
      <c r="EB289" s="927"/>
      <c r="EC289" s="927"/>
      <c r="ED289" s="927"/>
      <c r="EE289" s="927"/>
      <c r="EF289" s="927"/>
      <c r="EG289" s="927"/>
      <c r="EH289" s="927"/>
      <c r="EI289" s="927"/>
      <c r="EJ289" s="927"/>
      <c r="EK289" s="927"/>
      <c r="EL289" s="927"/>
      <c r="EM289" s="927"/>
      <c r="EN289" s="927"/>
      <c r="EO289" s="927"/>
      <c r="EP289" s="927"/>
      <c r="EQ289" s="927"/>
      <c r="ER289" s="927"/>
      <c r="ES289" s="927"/>
    </row>
    <row r="290" spans="1:149" s="1078" customFormat="1" ht="15" customHeight="1">
      <c r="A290" s="912"/>
      <c r="B290" s="1092"/>
      <c r="C290" s="912"/>
      <c r="D290" s="912"/>
      <c r="E290" s="912"/>
      <c r="F290" s="912"/>
      <c r="G290" s="912"/>
      <c r="H290" s="912"/>
      <c r="I290" s="912"/>
      <c r="J290" s="1070"/>
      <c r="K290" s="1070"/>
      <c r="L290" s="1070"/>
      <c r="M290" s="1070"/>
      <c r="N290" s="1070"/>
      <c r="O290" s="1070"/>
      <c r="P290" s="1070"/>
      <c r="Q290" s="1070"/>
      <c r="R290" s="1070"/>
      <c r="S290" s="1070"/>
      <c r="T290" s="1070"/>
      <c r="U290" s="1070"/>
      <c r="V290" s="1070"/>
      <c r="W290" s="1070"/>
      <c r="X290" s="1070"/>
      <c r="Y290" s="1070"/>
      <c r="Z290" s="1070"/>
      <c r="AA290" s="1070"/>
      <c r="AB290" s="1070"/>
      <c r="AC290" s="1070"/>
      <c r="AD290" s="1070"/>
      <c r="AE290" s="1070"/>
      <c r="AF290" s="1070"/>
      <c r="AG290" s="1070"/>
      <c r="AH290" s="1070"/>
      <c r="AI290" s="1070"/>
      <c r="AJ290" s="1070"/>
      <c r="AK290" s="1070"/>
      <c r="AL290" s="1070"/>
      <c r="AM290" s="1070"/>
      <c r="AN290" s="1070"/>
      <c r="AO290" s="1070"/>
      <c r="AP290" s="1070"/>
      <c r="AQ290" s="1070"/>
      <c r="AR290" s="1070"/>
      <c r="AS290" s="1070"/>
      <c r="AT290" s="1070"/>
      <c r="AU290" s="1070"/>
      <c r="AV290" s="1070"/>
      <c r="AW290" s="1070"/>
      <c r="AX290" s="1070"/>
      <c r="AY290" s="1070"/>
      <c r="AZ290" s="1070"/>
      <c r="BA290" s="1070"/>
      <c r="BB290" s="1070"/>
      <c r="BC290" s="1070"/>
      <c r="BD290" s="1070"/>
      <c r="BE290" s="1070"/>
      <c r="BF290" s="1070"/>
      <c r="BG290" s="1070"/>
      <c r="BH290" s="1070"/>
      <c r="BI290" s="1070"/>
      <c r="BJ290" s="1070"/>
      <c r="BK290" s="1070"/>
      <c r="BL290" s="1070"/>
      <c r="BM290" s="1070"/>
      <c r="BN290" s="1070"/>
      <c r="BO290" s="1070"/>
      <c r="BP290" s="1070"/>
      <c r="BQ290" s="1070"/>
      <c r="BR290" s="1070"/>
      <c r="BS290" s="1070"/>
      <c r="BT290" s="1070"/>
      <c r="BU290" s="1070"/>
      <c r="BV290" s="1070"/>
      <c r="BW290" s="1070"/>
      <c r="BX290" s="1070"/>
      <c r="BY290" s="1070"/>
      <c r="BZ290" s="1070"/>
      <c r="CA290" s="1070"/>
      <c r="CB290" s="1070"/>
      <c r="CC290" s="1070"/>
      <c r="CD290" s="1070"/>
      <c r="CE290" s="1070"/>
      <c r="CF290" s="1070"/>
      <c r="CG290" s="1070"/>
      <c r="CH290" s="1070"/>
      <c r="CI290" s="1070"/>
      <c r="CJ290" s="1070"/>
      <c r="CK290" s="1070"/>
      <c r="CL290" s="1070"/>
      <c r="CM290" s="1070"/>
      <c r="CN290" s="1070"/>
      <c r="CO290" s="1070"/>
      <c r="CP290" s="1070"/>
      <c r="CQ290" s="1070"/>
      <c r="CR290" s="1070"/>
      <c r="CS290" s="1070"/>
      <c r="CT290" s="1070"/>
      <c r="CU290" s="1070"/>
      <c r="CV290" s="1070"/>
      <c r="CW290" s="1070"/>
      <c r="CX290" s="1070"/>
      <c r="CY290" s="1070"/>
      <c r="CZ290" s="1070"/>
      <c r="DA290" s="1070"/>
      <c r="DB290" s="1070"/>
      <c r="DC290" s="1070"/>
      <c r="DD290" s="1070"/>
      <c r="DE290" s="1070"/>
      <c r="DF290" s="1070"/>
      <c r="DG290" s="1070"/>
      <c r="DH290" s="1070"/>
      <c r="DI290" s="1070"/>
      <c r="DJ290" s="1070"/>
      <c r="DK290" s="1070"/>
      <c r="DL290" s="1070"/>
      <c r="DM290" s="1070"/>
      <c r="DN290" s="1070"/>
      <c r="DO290" s="1070"/>
      <c r="DP290" s="1070"/>
      <c r="DQ290" s="1070"/>
      <c r="DR290" s="1070"/>
      <c r="DS290" s="1070"/>
      <c r="DT290" s="1070"/>
      <c r="DU290" s="1070"/>
      <c r="DV290" s="1070"/>
      <c r="DW290" s="1070"/>
      <c r="DX290" s="1070"/>
      <c r="DY290" s="1070"/>
      <c r="DZ290" s="1070"/>
      <c r="EA290" s="1070"/>
      <c r="EB290" s="1070"/>
      <c r="EC290" s="1070"/>
      <c r="ED290" s="1070"/>
      <c r="EE290" s="1070"/>
      <c r="EF290" s="1070"/>
      <c r="EG290" s="1070"/>
      <c r="EH290" s="1070"/>
      <c r="EI290" s="1070"/>
      <c r="EJ290" s="1070"/>
      <c r="EK290" s="1070"/>
      <c r="EL290" s="1070"/>
      <c r="EM290" s="1070"/>
      <c r="EN290" s="1070"/>
      <c r="EO290" s="1070"/>
      <c r="EP290" s="1070"/>
      <c r="EQ290" s="1070"/>
      <c r="ER290" s="1070"/>
      <c r="ES290" s="1070"/>
    </row>
    <row r="291" spans="1:149" s="1078" customFormat="1" ht="15" customHeight="1">
      <c r="A291" s="927"/>
      <c r="B291" s="1093"/>
      <c r="C291" s="927"/>
      <c r="D291" s="927"/>
      <c r="E291" s="927"/>
      <c r="F291" s="927"/>
      <c r="G291" s="927"/>
      <c r="H291" s="927"/>
      <c r="I291" s="927"/>
      <c r="J291" s="1070"/>
      <c r="K291" s="1070"/>
      <c r="L291" s="1070"/>
      <c r="M291" s="1070"/>
      <c r="N291" s="1070"/>
      <c r="O291" s="1070"/>
      <c r="P291" s="1070"/>
      <c r="Q291" s="1070"/>
      <c r="R291" s="1070"/>
      <c r="S291" s="1070"/>
      <c r="T291" s="1070"/>
      <c r="U291" s="1070"/>
      <c r="V291" s="1070"/>
      <c r="W291" s="1070"/>
      <c r="X291" s="1070"/>
      <c r="Y291" s="1070"/>
      <c r="Z291" s="1070"/>
      <c r="AA291" s="1070"/>
      <c r="AB291" s="1070"/>
      <c r="AC291" s="1070"/>
      <c r="AD291" s="1070"/>
      <c r="AE291" s="1070"/>
      <c r="AF291" s="1070"/>
      <c r="AG291" s="1070"/>
      <c r="AH291" s="1070"/>
      <c r="AI291" s="1070"/>
      <c r="AJ291" s="1070"/>
      <c r="AK291" s="1070"/>
      <c r="AL291" s="1070"/>
      <c r="AM291" s="1070"/>
      <c r="AN291" s="1070"/>
      <c r="AO291" s="1070"/>
      <c r="AP291" s="1070"/>
      <c r="AQ291" s="1070"/>
      <c r="AR291" s="1070"/>
      <c r="AS291" s="1070"/>
      <c r="AT291" s="1070"/>
      <c r="AU291" s="1070"/>
      <c r="AV291" s="1070"/>
      <c r="AW291" s="1070"/>
      <c r="AX291" s="1070"/>
      <c r="AY291" s="1070"/>
      <c r="AZ291" s="1070"/>
      <c r="BA291" s="1070"/>
      <c r="BB291" s="1070"/>
      <c r="BC291" s="1070"/>
      <c r="BD291" s="1070"/>
      <c r="BE291" s="1070"/>
      <c r="BF291" s="1070"/>
      <c r="BG291" s="1070"/>
      <c r="BH291" s="1070"/>
      <c r="BI291" s="1070"/>
      <c r="BJ291" s="1070"/>
      <c r="BK291" s="1070"/>
      <c r="BL291" s="1070"/>
      <c r="BM291" s="1070"/>
      <c r="BN291" s="1070"/>
      <c r="BO291" s="1070"/>
      <c r="BP291" s="1070"/>
      <c r="BQ291" s="1070"/>
      <c r="BR291" s="1070"/>
      <c r="BS291" s="1070"/>
      <c r="BT291" s="1070"/>
      <c r="BU291" s="1070"/>
      <c r="BV291" s="1070"/>
      <c r="BW291" s="1070"/>
      <c r="BX291" s="1070"/>
      <c r="BY291" s="1070"/>
      <c r="BZ291" s="1070"/>
      <c r="CA291" s="1070"/>
      <c r="CB291" s="1070"/>
      <c r="CC291" s="1070"/>
      <c r="CD291" s="1070"/>
      <c r="CE291" s="1070"/>
      <c r="CF291" s="1070"/>
      <c r="CG291" s="1070"/>
      <c r="CH291" s="1070"/>
      <c r="CI291" s="1070"/>
      <c r="CJ291" s="1070"/>
      <c r="CK291" s="1070"/>
      <c r="CL291" s="1070"/>
      <c r="CM291" s="1070"/>
      <c r="CN291" s="1070"/>
      <c r="CO291" s="1070"/>
      <c r="CP291" s="1070"/>
      <c r="CQ291" s="1070"/>
      <c r="CR291" s="1070"/>
      <c r="CS291" s="1070"/>
      <c r="CT291" s="1070"/>
      <c r="CU291" s="1070"/>
      <c r="CV291" s="1070"/>
      <c r="CW291" s="1070"/>
      <c r="CX291" s="1070"/>
      <c r="CY291" s="1070"/>
      <c r="CZ291" s="1070"/>
      <c r="DA291" s="1070"/>
      <c r="DB291" s="1070"/>
      <c r="DC291" s="1070"/>
      <c r="DD291" s="1070"/>
      <c r="DE291" s="1070"/>
      <c r="DF291" s="1070"/>
      <c r="DG291" s="1070"/>
      <c r="DH291" s="1070"/>
      <c r="DI291" s="1070"/>
      <c r="DJ291" s="1070"/>
      <c r="DK291" s="1070"/>
      <c r="DL291" s="1070"/>
      <c r="DM291" s="1070"/>
      <c r="DN291" s="1070"/>
      <c r="DO291" s="1070"/>
      <c r="DP291" s="1070"/>
      <c r="DQ291" s="1070"/>
      <c r="DR291" s="1070"/>
      <c r="DS291" s="1070"/>
      <c r="DT291" s="1070"/>
      <c r="DU291" s="1070"/>
      <c r="DV291" s="1070"/>
      <c r="DW291" s="1070"/>
      <c r="DX291" s="1070"/>
      <c r="DY291" s="1070"/>
      <c r="DZ291" s="1070"/>
      <c r="EA291" s="1070"/>
      <c r="EB291" s="1070"/>
      <c r="EC291" s="1070"/>
      <c r="ED291" s="1070"/>
      <c r="EE291" s="1070"/>
      <c r="EF291" s="1070"/>
      <c r="EG291" s="1070"/>
      <c r="EH291" s="1070"/>
      <c r="EI291" s="1070"/>
      <c r="EJ291" s="1070"/>
      <c r="EK291" s="1070"/>
      <c r="EL291" s="1070"/>
      <c r="EM291" s="1070"/>
      <c r="EN291" s="1070"/>
      <c r="EO291" s="1070"/>
      <c r="EP291" s="1070"/>
      <c r="EQ291" s="1070"/>
      <c r="ER291" s="1070"/>
      <c r="ES291" s="1070"/>
    </row>
    <row r="292" spans="1:149" s="1078" customFormat="1" ht="15" customHeight="1">
      <c r="A292" s="912"/>
      <c r="B292" s="1092"/>
      <c r="C292" s="912"/>
      <c r="D292" s="912"/>
      <c r="E292" s="912"/>
      <c r="F292" s="912"/>
      <c r="G292" s="912"/>
      <c r="H292" s="912"/>
      <c r="I292" s="912"/>
      <c r="J292" s="1070"/>
      <c r="K292" s="1070"/>
      <c r="L292" s="1070"/>
      <c r="M292" s="1070"/>
      <c r="N292" s="1070"/>
      <c r="O292" s="1070"/>
      <c r="P292" s="1070"/>
      <c r="Q292" s="1070"/>
      <c r="R292" s="1070"/>
      <c r="S292" s="1070"/>
      <c r="T292" s="1070"/>
      <c r="U292" s="1070"/>
      <c r="V292" s="1070"/>
      <c r="W292" s="1070"/>
      <c r="X292" s="1070"/>
      <c r="Y292" s="1070"/>
      <c r="Z292" s="1070"/>
      <c r="AA292" s="1070"/>
      <c r="AB292" s="1070"/>
      <c r="AC292" s="1070"/>
      <c r="AD292" s="1070"/>
      <c r="AE292" s="1070"/>
      <c r="AF292" s="1070"/>
      <c r="AG292" s="1070"/>
      <c r="AH292" s="1070"/>
      <c r="AI292" s="1070"/>
      <c r="AJ292" s="1070"/>
      <c r="AK292" s="1070"/>
      <c r="AL292" s="1070"/>
      <c r="AM292" s="1070"/>
      <c r="AN292" s="1070"/>
      <c r="AO292" s="1070"/>
      <c r="AP292" s="1070"/>
      <c r="AQ292" s="1070"/>
      <c r="AR292" s="1070"/>
      <c r="AS292" s="1070"/>
      <c r="AT292" s="1070"/>
      <c r="AU292" s="1070"/>
      <c r="AV292" s="1070"/>
      <c r="AW292" s="1070"/>
      <c r="AX292" s="1070"/>
      <c r="AY292" s="1070"/>
      <c r="AZ292" s="1070"/>
      <c r="BA292" s="1070"/>
      <c r="BB292" s="1070"/>
      <c r="BC292" s="1070"/>
      <c r="BD292" s="1070"/>
      <c r="BE292" s="1070"/>
      <c r="BF292" s="1070"/>
      <c r="BG292" s="1070"/>
      <c r="BH292" s="1070"/>
      <c r="BI292" s="1070"/>
      <c r="BJ292" s="1070"/>
      <c r="BK292" s="1070"/>
      <c r="BL292" s="1070"/>
      <c r="BM292" s="1070"/>
      <c r="BN292" s="1070"/>
      <c r="BO292" s="1070"/>
      <c r="BP292" s="1070"/>
      <c r="BQ292" s="1070"/>
      <c r="BR292" s="1070"/>
      <c r="BS292" s="1070"/>
      <c r="BT292" s="1070"/>
      <c r="BU292" s="1070"/>
      <c r="BV292" s="1070"/>
      <c r="BW292" s="1070"/>
      <c r="BX292" s="1070"/>
      <c r="BY292" s="1070"/>
      <c r="BZ292" s="1070"/>
      <c r="CA292" s="1070"/>
      <c r="CB292" s="1070"/>
      <c r="CC292" s="1070"/>
      <c r="CD292" s="1070"/>
      <c r="CE292" s="1070"/>
      <c r="CF292" s="1070"/>
      <c r="CG292" s="1070"/>
      <c r="CH292" s="1070"/>
      <c r="CI292" s="1070"/>
      <c r="CJ292" s="1070"/>
      <c r="CK292" s="1070"/>
      <c r="CL292" s="1070"/>
      <c r="CM292" s="1070"/>
      <c r="CN292" s="1070"/>
      <c r="CO292" s="1070"/>
      <c r="CP292" s="1070"/>
      <c r="CQ292" s="1070"/>
      <c r="CR292" s="1070"/>
      <c r="CS292" s="1070"/>
      <c r="CT292" s="1070"/>
      <c r="CU292" s="1070"/>
      <c r="CV292" s="1070"/>
      <c r="CW292" s="1070"/>
      <c r="CX292" s="1070"/>
      <c r="CY292" s="1070"/>
      <c r="CZ292" s="1070"/>
      <c r="DA292" s="1070"/>
      <c r="DB292" s="1070"/>
      <c r="DC292" s="1070"/>
      <c r="DD292" s="1070"/>
      <c r="DE292" s="1070"/>
      <c r="DF292" s="1070"/>
      <c r="DG292" s="1070"/>
      <c r="DH292" s="1070"/>
      <c r="DI292" s="1070"/>
      <c r="DJ292" s="1070"/>
      <c r="DK292" s="1070"/>
      <c r="DL292" s="1070"/>
      <c r="DM292" s="1070"/>
      <c r="DN292" s="1070"/>
      <c r="DO292" s="1070"/>
      <c r="DP292" s="1070"/>
      <c r="DQ292" s="1070"/>
      <c r="DR292" s="1070"/>
      <c r="DS292" s="1070"/>
      <c r="DT292" s="1070"/>
      <c r="DU292" s="1070"/>
      <c r="DV292" s="1070"/>
      <c r="DW292" s="1070"/>
      <c r="DX292" s="1070"/>
      <c r="DY292" s="1070"/>
      <c r="DZ292" s="1070"/>
      <c r="EA292" s="1070"/>
      <c r="EB292" s="1070"/>
      <c r="EC292" s="1070"/>
      <c r="ED292" s="1070"/>
      <c r="EE292" s="1070"/>
      <c r="EF292" s="1070"/>
      <c r="EG292" s="1070"/>
      <c r="EH292" s="1070"/>
      <c r="EI292" s="1070"/>
      <c r="EJ292" s="1070"/>
      <c r="EK292" s="1070"/>
      <c r="EL292" s="1070"/>
      <c r="EM292" s="1070"/>
      <c r="EN292" s="1070"/>
      <c r="EO292" s="1070"/>
      <c r="EP292" s="1070"/>
      <c r="EQ292" s="1070"/>
      <c r="ER292" s="1070"/>
      <c r="ES292" s="1070"/>
    </row>
    <row r="293" spans="1:149" s="1078" customFormat="1" ht="15" customHeight="1">
      <c r="A293" s="912"/>
      <c r="B293" s="1092"/>
      <c r="C293" s="912"/>
      <c r="D293" s="912"/>
      <c r="E293" s="912"/>
      <c r="F293" s="912"/>
      <c r="G293" s="912"/>
      <c r="H293" s="912"/>
      <c r="I293" s="912"/>
      <c r="J293" s="1070"/>
      <c r="K293" s="1070"/>
      <c r="L293" s="1070"/>
      <c r="M293" s="1070"/>
      <c r="N293" s="1070"/>
      <c r="O293" s="1070"/>
      <c r="P293" s="1070"/>
      <c r="Q293" s="1070"/>
      <c r="R293" s="1070"/>
      <c r="S293" s="1070"/>
      <c r="T293" s="1070"/>
      <c r="U293" s="1070"/>
      <c r="V293" s="1070"/>
      <c r="W293" s="1070"/>
      <c r="X293" s="1070"/>
      <c r="Y293" s="1070"/>
      <c r="Z293" s="1070"/>
      <c r="AA293" s="1070"/>
      <c r="AB293" s="1070"/>
      <c r="AC293" s="1070"/>
      <c r="AD293" s="1070"/>
      <c r="AE293" s="1070"/>
      <c r="AF293" s="1070"/>
      <c r="AG293" s="1070"/>
      <c r="AH293" s="1070"/>
      <c r="AI293" s="1070"/>
      <c r="AJ293" s="1070"/>
      <c r="AK293" s="1070"/>
      <c r="AL293" s="1070"/>
      <c r="AM293" s="1070"/>
      <c r="AN293" s="1070"/>
      <c r="AO293" s="1070"/>
      <c r="AP293" s="1070"/>
      <c r="AQ293" s="1070"/>
      <c r="AR293" s="1070"/>
      <c r="AS293" s="1070"/>
      <c r="AT293" s="1070"/>
      <c r="AU293" s="1070"/>
      <c r="AV293" s="1070"/>
      <c r="AW293" s="1070"/>
      <c r="AX293" s="1070"/>
      <c r="AY293" s="1070"/>
      <c r="AZ293" s="1070"/>
      <c r="BA293" s="1070"/>
      <c r="BB293" s="1070"/>
      <c r="BC293" s="1070"/>
      <c r="BD293" s="1070"/>
      <c r="BE293" s="1070"/>
      <c r="BF293" s="1070"/>
      <c r="BG293" s="1070"/>
      <c r="BH293" s="1070"/>
      <c r="BI293" s="1070"/>
      <c r="BJ293" s="1070"/>
      <c r="BK293" s="1070"/>
      <c r="BL293" s="1070"/>
      <c r="BM293" s="1070"/>
      <c r="BN293" s="1070"/>
      <c r="BO293" s="1070"/>
      <c r="BP293" s="1070"/>
      <c r="BQ293" s="1070"/>
      <c r="BR293" s="1070"/>
      <c r="BS293" s="1070"/>
      <c r="BT293" s="1070"/>
      <c r="BU293" s="1070"/>
      <c r="BV293" s="1070"/>
      <c r="BW293" s="1070"/>
      <c r="BX293" s="1070"/>
      <c r="BY293" s="1070"/>
      <c r="BZ293" s="1070"/>
      <c r="CA293" s="1070"/>
      <c r="CB293" s="1070"/>
      <c r="CC293" s="1070"/>
      <c r="CD293" s="1070"/>
      <c r="CE293" s="1070"/>
      <c r="CF293" s="1070"/>
      <c r="CG293" s="1070"/>
      <c r="CH293" s="1070"/>
      <c r="CI293" s="1070"/>
      <c r="CJ293" s="1070"/>
      <c r="CK293" s="1070"/>
      <c r="CL293" s="1070"/>
      <c r="CM293" s="1070"/>
      <c r="CN293" s="1070"/>
      <c r="CO293" s="1070"/>
      <c r="CP293" s="1070"/>
      <c r="CQ293" s="1070"/>
      <c r="CR293" s="1070"/>
      <c r="CS293" s="1070"/>
      <c r="CT293" s="1070"/>
      <c r="CU293" s="1070"/>
      <c r="CV293" s="1070"/>
      <c r="CW293" s="1070"/>
      <c r="CX293" s="1070"/>
      <c r="CY293" s="1070"/>
      <c r="CZ293" s="1070"/>
      <c r="DA293" s="1070"/>
      <c r="DB293" s="1070"/>
      <c r="DC293" s="1070"/>
      <c r="DD293" s="1070"/>
      <c r="DE293" s="1070"/>
      <c r="DF293" s="1070"/>
      <c r="DG293" s="1070"/>
      <c r="DH293" s="1070"/>
      <c r="DI293" s="1070"/>
      <c r="DJ293" s="1070"/>
      <c r="DK293" s="1070"/>
      <c r="DL293" s="1070"/>
      <c r="DM293" s="1070"/>
      <c r="DN293" s="1070"/>
      <c r="DO293" s="1070"/>
      <c r="DP293" s="1070"/>
      <c r="DQ293" s="1070"/>
      <c r="DR293" s="1070"/>
      <c r="DS293" s="1070"/>
      <c r="DT293" s="1070"/>
      <c r="DU293" s="1070"/>
      <c r="DV293" s="1070"/>
      <c r="DW293" s="1070"/>
      <c r="DX293" s="1070"/>
      <c r="DY293" s="1070"/>
      <c r="DZ293" s="1070"/>
      <c r="EA293" s="1070"/>
      <c r="EB293" s="1070"/>
      <c r="EC293" s="1070"/>
      <c r="ED293" s="1070"/>
      <c r="EE293" s="1070"/>
      <c r="EF293" s="1070"/>
      <c r="EG293" s="1070"/>
      <c r="EH293" s="1070"/>
      <c r="EI293" s="1070"/>
      <c r="EJ293" s="1070"/>
      <c r="EK293" s="1070"/>
      <c r="EL293" s="1070"/>
      <c r="EM293" s="1070"/>
      <c r="EN293" s="1070"/>
      <c r="EO293" s="1070"/>
      <c r="EP293" s="1070"/>
      <c r="EQ293" s="1070"/>
      <c r="ER293" s="1070"/>
      <c r="ES293" s="1070"/>
    </row>
    <row r="294" spans="1:149" s="912" customFormat="1" ht="15" customHeight="1">
      <c r="B294" s="1092"/>
    </row>
    <row r="295" spans="1:149" s="912" customFormat="1" ht="15" customHeight="1">
      <c r="B295" s="1092"/>
    </row>
    <row r="296" spans="1:149" s="912" customFormat="1" ht="15" customHeight="1">
      <c r="A296" s="927"/>
      <c r="B296" s="1093"/>
      <c r="C296" s="927"/>
      <c r="D296" s="927"/>
      <c r="E296" s="927"/>
      <c r="F296" s="927"/>
      <c r="G296" s="927"/>
      <c r="H296" s="927"/>
      <c r="I296" s="927"/>
    </row>
    <row r="297" spans="1:149" s="912" customFormat="1" ht="15" customHeight="1">
      <c r="B297" s="1092"/>
      <c r="P297" s="927"/>
      <c r="Q297" s="927"/>
      <c r="R297" s="927"/>
      <c r="S297" s="927"/>
      <c r="T297" s="927"/>
      <c r="U297" s="927"/>
      <c r="V297" s="927"/>
      <c r="W297" s="927"/>
      <c r="X297" s="927"/>
      <c r="Y297" s="927"/>
      <c r="Z297" s="927"/>
      <c r="AA297" s="927"/>
      <c r="AB297" s="927"/>
      <c r="AC297" s="927"/>
      <c r="AD297" s="927"/>
      <c r="AE297" s="927"/>
      <c r="AF297" s="927"/>
      <c r="AG297" s="927"/>
      <c r="AH297" s="927"/>
      <c r="AI297" s="927"/>
      <c r="AJ297" s="927"/>
      <c r="AK297" s="927"/>
      <c r="AL297" s="927"/>
      <c r="AM297" s="927"/>
      <c r="AN297" s="927"/>
      <c r="AO297" s="927"/>
      <c r="AP297" s="927"/>
      <c r="AQ297" s="927"/>
      <c r="AR297" s="927"/>
      <c r="AS297" s="927"/>
      <c r="AT297" s="927"/>
      <c r="AU297" s="927"/>
      <c r="AV297" s="927"/>
      <c r="AW297" s="927"/>
      <c r="AX297" s="927"/>
      <c r="AY297" s="927"/>
      <c r="AZ297" s="927"/>
      <c r="BA297" s="927"/>
      <c r="BB297" s="927"/>
      <c r="BC297" s="927"/>
      <c r="BD297" s="927"/>
      <c r="BE297" s="927"/>
      <c r="BF297" s="927"/>
      <c r="BG297" s="927"/>
      <c r="BH297" s="927"/>
      <c r="BI297" s="927"/>
      <c r="BJ297" s="927"/>
      <c r="BK297" s="927"/>
      <c r="BL297" s="927"/>
      <c r="BM297" s="927"/>
      <c r="BN297" s="927"/>
      <c r="BO297" s="927"/>
      <c r="BP297" s="927"/>
      <c r="BQ297" s="927"/>
      <c r="BR297" s="927"/>
      <c r="BS297" s="927"/>
      <c r="BT297" s="927"/>
      <c r="BU297" s="927"/>
      <c r="BV297" s="927"/>
      <c r="BW297" s="927"/>
      <c r="BX297" s="927"/>
      <c r="BY297" s="927"/>
      <c r="BZ297" s="927"/>
      <c r="CA297" s="927"/>
      <c r="CB297" s="927"/>
      <c r="CC297" s="927"/>
      <c r="CD297" s="927"/>
      <c r="CE297" s="927"/>
      <c r="CF297" s="927"/>
      <c r="CG297" s="927"/>
      <c r="CH297" s="927"/>
      <c r="CI297" s="927"/>
      <c r="CJ297" s="927"/>
      <c r="CK297" s="927"/>
      <c r="CL297" s="927"/>
      <c r="CM297" s="927"/>
      <c r="CN297" s="927"/>
      <c r="CO297" s="927"/>
      <c r="CP297" s="927"/>
      <c r="CQ297" s="927"/>
      <c r="CR297" s="927"/>
      <c r="CS297" s="927"/>
      <c r="CT297" s="927"/>
      <c r="CU297" s="927"/>
      <c r="CV297" s="927"/>
      <c r="CW297" s="927"/>
      <c r="CX297" s="927"/>
      <c r="CY297" s="927"/>
      <c r="CZ297" s="927"/>
      <c r="DA297" s="927"/>
      <c r="DB297" s="927"/>
      <c r="DC297" s="927"/>
      <c r="DD297" s="927"/>
      <c r="DE297" s="927"/>
      <c r="DF297" s="927"/>
      <c r="DG297" s="927"/>
      <c r="DH297" s="927"/>
      <c r="DI297" s="927"/>
      <c r="DJ297" s="927"/>
      <c r="DK297" s="927"/>
      <c r="DL297" s="927"/>
      <c r="DM297" s="927"/>
      <c r="DN297" s="927"/>
      <c r="DO297" s="927"/>
      <c r="DP297" s="927"/>
      <c r="DQ297" s="927"/>
      <c r="DR297" s="927"/>
      <c r="DS297" s="927"/>
      <c r="DT297" s="927"/>
      <c r="DU297" s="927"/>
      <c r="DV297" s="927"/>
      <c r="DW297" s="927"/>
      <c r="DX297" s="927"/>
      <c r="DY297" s="927"/>
      <c r="DZ297" s="927"/>
      <c r="EA297" s="927"/>
      <c r="EB297" s="927"/>
      <c r="EC297" s="927"/>
      <c r="ED297" s="927"/>
      <c r="EE297" s="927"/>
      <c r="EF297" s="927"/>
      <c r="EG297" s="927"/>
      <c r="EH297" s="927"/>
      <c r="EI297" s="927"/>
      <c r="EJ297" s="927"/>
      <c r="EK297" s="927"/>
      <c r="EL297" s="927"/>
      <c r="EM297" s="927"/>
      <c r="EN297" s="927"/>
      <c r="EO297" s="927"/>
      <c r="EP297" s="927"/>
      <c r="EQ297" s="927"/>
      <c r="ER297" s="927"/>
      <c r="ES297" s="927"/>
    </row>
    <row r="298" spans="1:149" s="912" customFormat="1" ht="15" customHeight="1">
      <c r="B298" s="1092"/>
      <c r="P298" s="1070"/>
      <c r="Q298" s="1070"/>
      <c r="R298" s="1070"/>
      <c r="S298" s="1070"/>
      <c r="T298" s="1070"/>
      <c r="U298" s="1070"/>
      <c r="V298" s="1070"/>
      <c r="W298" s="1070"/>
      <c r="X298" s="1070"/>
      <c r="Y298" s="1070"/>
      <c r="Z298" s="1070"/>
      <c r="AA298" s="1070"/>
      <c r="AB298" s="1070"/>
      <c r="AC298" s="1070"/>
      <c r="AD298" s="1070"/>
      <c r="AE298" s="1070"/>
      <c r="AF298" s="1070"/>
      <c r="AG298" s="1070"/>
      <c r="AH298" s="1070"/>
      <c r="AI298" s="1070"/>
      <c r="AJ298" s="1070"/>
      <c r="AK298" s="1070"/>
      <c r="AL298" s="1070"/>
      <c r="AM298" s="1070"/>
      <c r="AN298" s="1070"/>
      <c r="AO298" s="1070"/>
      <c r="AP298" s="1070"/>
      <c r="AQ298" s="1070"/>
      <c r="AR298" s="1070"/>
      <c r="AS298" s="1070"/>
      <c r="AT298" s="1070"/>
      <c r="AU298" s="1070"/>
      <c r="AV298" s="1070"/>
      <c r="AW298" s="1070"/>
      <c r="AX298" s="1070"/>
      <c r="AY298" s="1070"/>
      <c r="AZ298" s="1070"/>
      <c r="BA298" s="1070"/>
      <c r="BB298" s="1070"/>
      <c r="BC298" s="1070"/>
      <c r="BD298" s="1070"/>
      <c r="BE298" s="1070"/>
      <c r="BF298" s="1070"/>
      <c r="BG298" s="1070"/>
      <c r="BH298" s="1070"/>
      <c r="BI298" s="1070"/>
      <c r="BJ298" s="1070"/>
      <c r="BK298" s="1070"/>
      <c r="BL298" s="1070"/>
      <c r="BM298" s="1070"/>
      <c r="BN298" s="1070"/>
      <c r="BO298" s="1070"/>
      <c r="BP298" s="1070"/>
      <c r="BQ298" s="1070"/>
      <c r="BR298" s="1070"/>
      <c r="BS298" s="1070"/>
      <c r="BT298" s="1070"/>
      <c r="BU298" s="1070"/>
      <c r="BV298" s="1070"/>
      <c r="BW298" s="1070"/>
      <c r="BX298" s="1070"/>
      <c r="BY298" s="1070"/>
      <c r="BZ298" s="1070"/>
      <c r="CA298" s="1070"/>
      <c r="CB298" s="1070"/>
      <c r="CC298" s="1070"/>
      <c r="CD298" s="1070"/>
      <c r="CE298" s="1070"/>
      <c r="CF298" s="1070"/>
      <c r="CG298" s="1070"/>
      <c r="CH298" s="1070"/>
      <c r="CI298" s="1070"/>
      <c r="CJ298" s="1070"/>
      <c r="CK298" s="1070"/>
      <c r="CL298" s="1070"/>
      <c r="CM298" s="1070"/>
      <c r="CN298" s="1070"/>
      <c r="CO298" s="1070"/>
      <c r="CP298" s="1070"/>
      <c r="CQ298" s="1070"/>
      <c r="CR298" s="1070"/>
      <c r="CS298" s="1070"/>
      <c r="CT298" s="1070"/>
      <c r="CU298" s="1070"/>
      <c r="CV298" s="1070"/>
      <c r="CW298" s="1070"/>
      <c r="CX298" s="1070"/>
      <c r="CY298" s="1070"/>
      <c r="CZ298" s="1070"/>
      <c r="DA298" s="1070"/>
      <c r="DB298" s="1070"/>
      <c r="DC298" s="1070"/>
      <c r="DD298" s="1070"/>
      <c r="DE298" s="1070"/>
      <c r="DF298" s="1070"/>
      <c r="DG298" s="1070"/>
      <c r="DH298" s="1070"/>
      <c r="DI298" s="1070"/>
      <c r="DJ298" s="1070"/>
      <c r="DK298" s="1070"/>
      <c r="DL298" s="1070"/>
      <c r="DM298" s="1070"/>
      <c r="DN298" s="1070"/>
      <c r="DO298" s="1070"/>
      <c r="DP298" s="1070"/>
      <c r="DQ298" s="1070"/>
      <c r="DR298" s="1070"/>
      <c r="DS298" s="1070"/>
      <c r="DT298" s="1070"/>
      <c r="DU298" s="1070"/>
      <c r="DV298" s="1070"/>
      <c r="DW298" s="1070"/>
      <c r="DX298" s="1070"/>
      <c r="DY298" s="1070"/>
      <c r="DZ298" s="1070"/>
      <c r="EA298" s="1070"/>
      <c r="EB298" s="1070"/>
      <c r="EC298" s="1070"/>
      <c r="ED298" s="1070"/>
      <c r="EE298" s="1070"/>
      <c r="EF298" s="1070"/>
      <c r="EG298" s="1070"/>
      <c r="EH298" s="1070"/>
      <c r="EI298" s="1070"/>
      <c r="EJ298" s="1070"/>
      <c r="EK298" s="1070"/>
      <c r="EL298" s="1070"/>
      <c r="EM298" s="1070"/>
      <c r="EN298" s="1070"/>
      <c r="EO298" s="1070"/>
      <c r="EP298" s="1070"/>
      <c r="EQ298" s="1070"/>
      <c r="ER298" s="1070"/>
      <c r="ES298" s="1070"/>
    </row>
    <row r="299" spans="1:149" s="912" customFormat="1" ht="15" customHeight="1">
      <c r="B299" s="1092"/>
      <c r="L299" s="927"/>
      <c r="M299" s="927"/>
      <c r="N299" s="927"/>
      <c r="O299" s="927"/>
      <c r="P299" s="1070"/>
      <c r="Q299" s="1070"/>
      <c r="R299" s="1070"/>
      <c r="S299" s="1070"/>
      <c r="T299" s="1070"/>
      <c r="U299" s="1070"/>
      <c r="V299" s="1070"/>
      <c r="W299" s="1070"/>
      <c r="X299" s="1070"/>
      <c r="Y299" s="1070"/>
      <c r="Z299" s="1070"/>
      <c r="AA299" s="1070"/>
      <c r="AB299" s="1070"/>
      <c r="AC299" s="1070"/>
      <c r="AD299" s="1070"/>
      <c r="AE299" s="1070"/>
      <c r="AF299" s="1070"/>
      <c r="AG299" s="1070"/>
      <c r="AH299" s="1070"/>
      <c r="AI299" s="1070"/>
      <c r="AJ299" s="1070"/>
      <c r="AK299" s="1070"/>
      <c r="AL299" s="1070"/>
      <c r="AM299" s="1070"/>
      <c r="AN299" s="1070"/>
      <c r="AO299" s="1070"/>
      <c r="AP299" s="1070"/>
      <c r="AQ299" s="1070"/>
      <c r="AR299" s="1070"/>
      <c r="AS299" s="1070"/>
      <c r="AT299" s="1070"/>
      <c r="AU299" s="1070"/>
      <c r="AV299" s="1070"/>
      <c r="AW299" s="1070"/>
      <c r="AX299" s="1070"/>
      <c r="AY299" s="1070"/>
      <c r="AZ299" s="1070"/>
      <c r="BA299" s="1070"/>
      <c r="BB299" s="1070"/>
      <c r="BC299" s="1070"/>
      <c r="BD299" s="1070"/>
      <c r="BE299" s="1070"/>
      <c r="BF299" s="1070"/>
      <c r="BG299" s="1070"/>
      <c r="BH299" s="1070"/>
      <c r="BI299" s="1070"/>
      <c r="BJ299" s="1070"/>
      <c r="BK299" s="1070"/>
      <c r="BL299" s="1070"/>
      <c r="BM299" s="1070"/>
      <c r="BN299" s="1070"/>
      <c r="BO299" s="1070"/>
      <c r="BP299" s="1070"/>
      <c r="BQ299" s="1070"/>
      <c r="BR299" s="1070"/>
      <c r="BS299" s="1070"/>
      <c r="BT299" s="1070"/>
      <c r="BU299" s="1070"/>
      <c r="BV299" s="1070"/>
      <c r="BW299" s="1070"/>
      <c r="BX299" s="1070"/>
      <c r="BY299" s="1070"/>
      <c r="BZ299" s="1070"/>
      <c r="CA299" s="1070"/>
      <c r="CB299" s="1070"/>
      <c r="CC299" s="1070"/>
      <c r="CD299" s="1070"/>
      <c r="CE299" s="1070"/>
      <c r="CF299" s="1070"/>
      <c r="CG299" s="1070"/>
      <c r="CH299" s="1070"/>
      <c r="CI299" s="1070"/>
      <c r="CJ299" s="1070"/>
      <c r="CK299" s="1070"/>
      <c r="CL299" s="1070"/>
      <c r="CM299" s="1070"/>
      <c r="CN299" s="1070"/>
      <c r="CO299" s="1070"/>
      <c r="CP299" s="1070"/>
      <c r="CQ299" s="1070"/>
      <c r="CR299" s="1070"/>
      <c r="CS299" s="1070"/>
      <c r="CT299" s="1070"/>
      <c r="CU299" s="1070"/>
      <c r="CV299" s="1070"/>
      <c r="CW299" s="1070"/>
      <c r="CX299" s="1070"/>
      <c r="CY299" s="1070"/>
      <c r="CZ299" s="1070"/>
      <c r="DA299" s="1070"/>
      <c r="DB299" s="1070"/>
      <c r="DC299" s="1070"/>
      <c r="DD299" s="1070"/>
      <c r="DE299" s="1070"/>
      <c r="DF299" s="1070"/>
      <c r="DG299" s="1070"/>
      <c r="DH299" s="1070"/>
      <c r="DI299" s="1070"/>
      <c r="DJ299" s="1070"/>
      <c r="DK299" s="1070"/>
      <c r="DL299" s="1070"/>
      <c r="DM299" s="1070"/>
      <c r="DN299" s="1070"/>
      <c r="DO299" s="1070"/>
      <c r="DP299" s="1070"/>
      <c r="DQ299" s="1070"/>
      <c r="DR299" s="1070"/>
      <c r="DS299" s="1070"/>
      <c r="DT299" s="1070"/>
      <c r="DU299" s="1070"/>
      <c r="DV299" s="1070"/>
      <c r="DW299" s="1070"/>
      <c r="DX299" s="1070"/>
      <c r="DY299" s="1070"/>
      <c r="DZ299" s="1070"/>
      <c r="EA299" s="1070"/>
      <c r="EB299" s="1070"/>
      <c r="EC299" s="1070"/>
      <c r="ED299" s="1070"/>
      <c r="EE299" s="1070"/>
      <c r="EF299" s="1070"/>
      <c r="EG299" s="1070"/>
      <c r="EH299" s="1070"/>
      <c r="EI299" s="1070"/>
      <c r="EJ299" s="1070"/>
      <c r="EK299" s="1070"/>
      <c r="EL299" s="1070"/>
      <c r="EM299" s="1070"/>
      <c r="EN299" s="1070"/>
      <c r="EO299" s="1070"/>
      <c r="EP299" s="1070"/>
      <c r="EQ299" s="1070"/>
      <c r="ER299" s="1070"/>
      <c r="ES299" s="1070"/>
    </row>
    <row r="300" spans="1:149" s="1078" customFormat="1" ht="15" customHeight="1">
      <c r="A300" s="912"/>
      <c r="B300" s="1092"/>
      <c r="C300" s="912"/>
      <c r="D300" s="912"/>
      <c r="E300" s="912"/>
      <c r="F300" s="912"/>
      <c r="G300" s="912"/>
      <c r="H300" s="912"/>
      <c r="I300" s="912"/>
      <c r="J300" s="1070"/>
      <c r="K300" s="1070"/>
      <c r="L300" s="1070"/>
      <c r="M300" s="1070"/>
      <c r="N300" s="1070"/>
      <c r="O300" s="1070"/>
      <c r="P300" s="1070"/>
      <c r="Q300" s="1070"/>
      <c r="R300" s="1070"/>
      <c r="S300" s="1070"/>
      <c r="T300" s="1070"/>
      <c r="U300" s="1070"/>
      <c r="V300" s="1070"/>
      <c r="W300" s="1070"/>
      <c r="X300" s="1070"/>
      <c r="Y300" s="1070"/>
      <c r="Z300" s="1070"/>
      <c r="AA300" s="1070"/>
      <c r="AB300" s="1070"/>
      <c r="AC300" s="1070"/>
      <c r="AD300" s="1070"/>
      <c r="AE300" s="1070"/>
      <c r="AF300" s="1070"/>
      <c r="AG300" s="1070"/>
      <c r="AH300" s="1070"/>
      <c r="AI300" s="1070"/>
      <c r="AJ300" s="1070"/>
      <c r="AK300" s="1070"/>
      <c r="AL300" s="1070"/>
      <c r="AM300" s="1070"/>
      <c r="AN300" s="1070"/>
      <c r="AO300" s="1070"/>
      <c r="AP300" s="1070"/>
      <c r="AQ300" s="1070"/>
      <c r="AR300" s="1070"/>
      <c r="AS300" s="1070"/>
      <c r="AT300" s="1070"/>
      <c r="AU300" s="1070"/>
      <c r="AV300" s="1070"/>
      <c r="AW300" s="1070"/>
      <c r="AX300" s="1070"/>
      <c r="AY300" s="1070"/>
      <c r="AZ300" s="1070"/>
      <c r="BA300" s="1070"/>
      <c r="BB300" s="1070"/>
      <c r="BC300" s="1070"/>
      <c r="BD300" s="1070"/>
      <c r="BE300" s="1070"/>
      <c r="BF300" s="1070"/>
      <c r="BG300" s="1070"/>
      <c r="BH300" s="1070"/>
      <c r="BI300" s="1070"/>
      <c r="BJ300" s="1070"/>
      <c r="BK300" s="1070"/>
      <c r="BL300" s="1070"/>
      <c r="BM300" s="1070"/>
      <c r="BN300" s="1070"/>
      <c r="BO300" s="1070"/>
      <c r="BP300" s="1070"/>
      <c r="BQ300" s="1070"/>
      <c r="BR300" s="1070"/>
      <c r="BS300" s="1070"/>
      <c r="BT300" s="1070"/>
      <c r="BU300" s="1070"/>
      <c r="BV300" s="1070"/>
      <c r="BW300" s="1070"/>
      <c r="BX300" s="1070"/>
      <c r="BY300" s="1070"/>
      <c r="BZ300" s="1070"/>
      <c r="CA300" s="1070"/>
      <c r="CB300" s="1070"/>
      <c r="CC300" s="1070"/>
      <c r="CD300" s="1070"/>
      <c r="CE300" s="1070"/>
      <c r="CF300" s="1070"/>
      <c r="CG300" s="1070"/>
      <c r="CH300" s="1070"/>
      <c r="CI300" s="1070"/>
      <c r="CJ300" s="1070"/>
      <c r="CK300" s="1070"/>
      <c r="CL300" s="1070"/>
      <c r="CM300" s="1070"/>
      <c r="CN300" s="1070"/>
      <c r="CO300" s="1070"/>
      <c r="CP300" s="1070"/>
      <c r="CQ300" s="1070"/>
      <c r="CR300" s="1070"/>
      <c r="CS300" s="1070"/>
      <c r="CT300" s="1070"/>
      <c r="CU300" s="1070"/>
      <c r="CV300" s="1070"/>
      <c r="CW300" s="1070"/>
      <c r="CX300" s="1070"/>
      <c r="CY300" s="1070"/>
      <c r="CZ300" s="1070"/>
      <c r="DA300" s="1070"/>
      <c r="DB300" s="1070"/>
      <c r="DC300" s="1070"/>
      <c r="DD300" s="1070"/>
      <c r="DE300" s="1070"/>
      <c r="DF300" s="1070"/>
      <c r="DG300" s="1070"/>
      <c r="DH300" s="1070"/>
      <c r="DI300" s="1070"/>
      <c r="DJ300" s="1070"/>
      <c r="DK300" s="1070"/>
      <c r="DL300" s="1070"/>
      <c r="DM300" s="1070"/>
      <c r="DN300" s="1070"/>
      <c r="DO300" s="1070"/>
      <c r="DP300" s="1070"/>
      <c r="DQ300" s="1070"/>
      <c r="DR300" s="1070"/>
      <c r="DS300" s="1070"/>
      <c r="DT300" s="1070"/>
      <c r="DU300" s="1070"/>
      <c r="DV300" s="1070"/>
      <c r="DW300" s="1070"/>
      <c r="DX300" s="1070"/>
      <c r="DY300" s="1070"/>
      <c r="DZ300" s="1070"/>
      <c r="EA300" s="1070"/>
      <c r="EB300" s="1070"/>
      <c r="EC300" s="1070"/>
      <c r="ED300" s="1070"/>
      <c r="EE300" s="1070"/>
      <c r="EF300" s="1070"/>
      <c r="EG300" s="1070"/>
      <c r="EH300" s="1070"/>
      <c r="EI300" s="1070"/>
      <c r="EJ300" s="1070"/>
      <c r="EK300" s="1070"/>
      <c r="EL300" s="1070"/>
      <c r="EM300" s="1070"/>
      <c r="EN300" s="1070"/>
      <c r="EO300" s="1070"/>
      <c r="EP300" s="1070"/>
      <c r="EQ300" s="1070"/>
      <c r="ER300" s="1070"/>
      <c r="ES300" s="1070"/>
    </row>
    <row r="301" spans="1:149" s="1078" customFormat="1" ht="15" customHeight="1">
      <c r="A301" s="927"/>
      <c r="B301" s="1093"/>
      <c r="C301" s="927"/>
      <c r="D301" s="927"/>
      <c r="E301" s="927"/>
      <c r="F301" s="927"/>
      <c r="G301" s="927"/>
      <c r="H301" s="927"/>
      <c r="I301" s="927"/>
      <c r="J301" s="1070"/>
      <c r="K301" s="1070"/>
      <c r="L301" s="1070"/>
      <c r="M301" s="1070"/>
      <c r="N301" s="1070"/>
      <c r="O301" s="1070"/>
      <c r="P301" s="1070"/>
      <c r="Q301" s="1070"/>
      <c r="R301" s="1070"/>
      <c r="S301" s="1070"/>
      <c r="T301" s="1070"/>
      <c r="U301" s="1070"/>
      <c r="V301" s="1070"/>
      <c r="W301" s="1070"/>
      <c r="X301" s="1070"/>
      <c r="Y301" s="1070"/>
      <c r="Z301" s="1070"/>
      <c r="AA301" s="1070"/>
      <c r="AB301" s="1070"/>
      <c r="AC301" s="1070"/>
      <c r="AD301" s="1070"/>
      <c r="AE301" s="1070"/>
      <c r="AF301" s="1070"/>
      <c r="AG301" s="1070"/>
      <c r="AH301" s="1070"/>
      <c r="AI301" s="1070"/>
      <c r="AJ301" s="1070"/>
      <c r="AK301" s="1070"/>
      <c r="AL301" s="1070"/>
      <c r="AM301" s="1070"/>
      <c r="AN301" s="1070"/>
      <c r="AO301" s="1070"/>
      <c r="AP301" s="1070"/>
      <c r="AQ301" s="1070"/>
      <c r="AR301" s="1070"/>
      <c r="AS301" s="1070"/>
      <c r="AT301" s="1070"/>
      <c r="AU301" s="1070"/>
      <c r="AV301" s="1070"/>
      <c r="AW301" s="1070"/>
      <c r="AX301" s="1070"/>
      <c r="AY301" s="1070"/>
      <c r="AZ301" s="1070"/>
      <c r="BA301" s="1070"/>
      <c r="BB301" s="1070"/>
      <c r="BC301" s="1070"/>
      <c r="BD301" s="1070"/>
      <c r="BE301" s="1070"/>
      <c r="BF301" s="1070"/>
      <c r="BG301" s="1070"/>
      <c r="BH301" s="1070"/>
      <c r="BI301" s="1070"/>
      <c r="BJ301" s="1070"/>
      <c r="BK301" s="1070"/>
      <c r="BL301" s="1070"/>
      <c r="BM301" s="1070"/>
      <c r="BN301" s="1070"/>
      <c r="BO301" s="1070"/>
      <c r="BP301" s="1070"/>
      <c r="BQ301" s="1070"/>
      <c r="BR301" s="1070"/>
      <c r="BS301" s="1070"/>
      <c r="BT301" s="1070"/>
      <c r="BU301" s="1070"/>
      <c r="BV301" s="1070"/>
      <c r="BW301" s="1070"/>
      <c r="BX301" s="1070"/>
      <c r="BY301" s="1070"/>
      <c r="BZ301" s="1070"/>
      <c r="CA301" s="1070"/>
      <c r="CB301" s="1070"/>
      <c r="CC301" s="1070"/>
      <c r="CD301" s="1070"/>
      <c r="CE301" s="1070"/>
      <c r="CF301" s="1070"/>
      <c r="CG301" s="1070"/>
      <c r="CH301" s="1070"/>
      <c r="CI301" s="1070"/>
      <c r="CJ301" s="1070"/>
      <c r="CK301" s="1070"/>
      <c r="CL301" s="1070"/>
      <c r="CM301" s="1070"/>
      <c r="CN301" s="1070"/>
      <c r="CO301" s="1070"/>
      <c r="CP301" s="1070"/>
      <c r="CQ301" s="1070"/>
      <c r="CR301" s="1070"/>
      <c r="CS301" s="1070"/>
      <c r="CT301" s="1070"/>
      <c r="CU301" s="1070"/>
      <c r="CV301" s="1070"/>
      <c r="CW301" s="1070"/>
      <c r="CX301" s="1070"/>
      <c r="CY301" s="1070"/>
      <c r="CZ301" s="1070"/>
      <c r="DA301" s="1070"/>
      <c r="DB301" s="1070"/>
      <c r="DC301" s="1070"/>
      <c r="DD301" s="1070"/>
      <c r="DE301" s="1070"/>
      <c r="DF301" s="1070"/>
      <c r="DG301" s="1070"/>
      <c r="DH301" s="1070"/>
      <c r="DI301" s="1070"/>
      <c r="DJ301" s="1070"/>
      <c r="DK301" s="1070"/>
      <c r="DL301" s="1070"/>
      <c r="DM301" s="1070"/>
      <c r="DN301" s="1070"/>
      <c r="DO301" s="1070"/>
      <c r="DP301" s="1070"/>
      <c r="DQ301" s="1070"/>
      <c r="DR301" s="1070"/>
      <c r="DS301" s="1070"/>
      <c r="DT301" s="1070"/>
      <c r="DU301" s="1070"/>
      <c r="DV301" s="1070"/>
      <c r="DW301" s="1070"/>
      <c r="DX301" s="1070"/>
      <c r="DY301" s="1070"/>
      <c r="DZ301" s="1070"/>
      <c r="EA301" s="1070"/>
      <c r="EB301" s="1070"/>
      <c r="EC301" s="1070"/>
      <c r="ED301" s="1070"/>
      <c r="EE301" s="1070"/>
      <c r="EF301" s="1070"/>
      <c r="EG301" s="1070"/>
      <c r="EH301" s="1070"/>
      <c r="EI301" s="1070"/>
      <c r="EJ301" s="1070"/>
      <c r="EK301" s="1070"/>
      <c r="EL301" s="1070"/>
      <c r="EM301" s="1070"/>
      <c r="EN301" s="1070"/>
      <c r="EO301" s="1070"/>
      <c r="EP301" s="1070"/>
      <c r="EQ301" s="1070"/>
      <c r="ER301" s="1070"/>
      <c r="ES301" s="1070"/>
    </row>
    <row r="302" spans="1:149" s="1078" customFormat="1" ht="15" customHeight="1">
      <c r="A302" s="912"/>
      <c r="B302" s="1092"/>
      <c r="C302" s="912"/>
      <c r="D302" s="912"/>
      <c r="E302" s="912"/>
      <c r="F302" s="912"/>
      <c r="G302" s="912"/>
      <c r="H302" s="912"/>
      <c r="I302" s="912"/>
      <c r="J302" s="1070"/>
      <c r="K302" s="1070"/>
      <c r="L302" s="1070"/>
      <c r="M302" s="1070"/>
      <c r="N302" s="1070"/>
      <c r="O302" s="1070"/>
      <c r="P302" s="912"/>
      <c r="Q302" s="912"/>
      <c r="R302" s="912"/>
      <c r="S302" s="912"/>
      <c r="T302" s="912"/>
      <c r="U302" s="912"/>
      <c r="V302" s="912"/>
      <c r="W302" s="912"/>
      <c r="X302" s="912"/>
      <c r="Y302" s="912"/>
      <c r="Z302" s="912"/>
      <c r="AA302" s="912"/>
      <c r="AB302" s="912"/>
      <c r="AC302" s="912"/>
      <c r="AD302" s="912"/>
      <c r="AE302" s="912"/>
      <c r="AF302" s="912"/>
      <c r="AG302" s="912"/>
      <c r="AH302" s="912"/>
      <c r="AI302" s="912"/>
      <c r="AJ302" s="912"/>
      <c r="AK302" s="912"/>
      <c r="AL302" s="912"/>
      <c r="AM302" s="912"/>
      <c r="AN302" s="912"/>
      <c r="AO302" s="912"/>
      <c r="AP302" s="912"/>
      <c r="AQ302" s="912"/>
      <c r="AR302" s="912"/>
      <c r="AS302" s="912"/>
      <c r="AT302" s="912"/>
      <c r="AU302" s="912"/>
      <c r="AV302" s="912"/>
      <c r="AW302" s="912"/>
      <c r="AX302" s="912"/>
      <c r="AY302" s="912"/>
      <c r="AZ302" s="912"/>
      <c r="BA302" s="912"/>
      <c r="BB302" s="912"/>
      <c r="BC302" s="912"/>
      <c r="BD302" s="912"/>
      <c r="BE302" s="912"/>
      <c r="BF302" s="912"/>
      <c r="BG302" s="912"/>
      <c r="BH302" s="912"/>
      <c r="BI302" s="912"/>
      <c r="BJ302" s="912"/>
      <c r="BK302" s="912"/>
      <c r="BL302" s="912"/>
      <c r="BM302" s="912"/>
      <c r="BN302" s="912"/>
      <c r="BO302" s="912"/>
      <c r="BP302" s="912"/>
      <c r="BQ302" s="912"/>
      <c r="BR302" s="912"/>
      <c r="BS302" s="912"/>
      <c r="BT302" s="912"/>
      <c r="BU302" s="912"/>
      <c r="BV302" s="912"/>
      <c r="BW302" s="912"/>
      <c r="BX302" s="912"/>
      <c r="BY302" s="912"/>
      <c r="BZ302" s="912"/>
      <c r="CA302" s="912"/>
      <c r="CB302" s="912"/>
      <c r="CC302" s="912"/>
      <c r="CD302" s="912"/>
      <c r="CE302" s="912"/>
      <c r="CF302" s="912"/>
      <c r="CG302" s="912"/>
      <c r="CH302" s="912"/>
      <c r="CI302" s="912"/>
      <c r="CJ302" s="912"/>
      <c r="CK302" s="912"/>
      <c r="CL302" s="912"/>
      <c r="CM302" s="912"/>
      <c r="CN302" s="912"/>
      <c r="CO302" s="912"/>
      <c r="CP302" s="912"/>
      <c r="CQ302" s="912"/>
      <c r="CR302" s="912"/>
      <c r="CS302" s="912"/>
      <c r="CT302" s="912"/>
      <c r="CU302" s="912"/>
      <c r="CV302" s="912"/>
      <c r="CW302" s="912"/>
      <c r="CX302" s="912"/>
      <c r="CY302" s="912"/>
      <c r="CZ302" s="912"/>
      <c r="DA302" s="912"/>
      <c r="DB302" s="912"/>
      <c r="DC302" s="912"/>
      <c r="DD302" s="912"/>
      <c r="DE302" s="912"/>
      <c r="DF302" s="912"/>
      <c r="DG302" s="912"/>
      <c r="DH302" s="912"/>
      <c r="DI302" s="912"/>
      <c r="DJ302" s="912"/>
      <c r="DK302" s="912"/>
      <c r="DL302" s="912"/>
      <c r="DM302" s="912"/>
      <c r="DN302" s="912"/>
      <c r="DO302" s="912"/>
      <c r="DP302" s="912"/>
      <c r="DQ302" s="912"/>
      <c r="DR302" s="912"/>
      <c r="DS302" s="912"/>
      <c r="DT302" s="912"/>
      <c r="DU302" s="912"/>
      <c r="DV302" s="912"/>
      <c r="DW302" s="912"/>
      <c r="DX302" s="912"/>
      <c r="DY302" s="912"/>
      <c r="DZ302" s="912"/>
      <c r="EA302" s="912"/>
      <c r="EB302" s="912"/>
      <c r="EC302" s="912"/>
      <c r="ED302" s="912"/>
      <c r="EE302" s="912"/>
      <c r="EF302" s="912"/>
      <c r="EG302" s="912"/>
      <c r="EH302" s="912"/>
      <c r="EI302" s="912"/>
      <c r="EJ302" s="912"/>
      <c r="EK302" s="912"/>
      <c r="EL302" s="912"/>
      <c r="EM302" s="912"/>
      <c r="EN302" s="912"/>
      <c r="EO302" s="912"/>
      <c r="EP302" s="912"/>
      <c r="EQ302" s="912"/>
      <c r="ER302" s="912"/>
      <c r="ES302" s="912"/>
    </row>
    <row r="303" spans="1:149" s="1078" customFormat="1" ht="15" customHeight="1">
      <c r="A303" s="912"/>
      <c r="B303" s="1092"/>
      <c r="C303" s="912"/>
      <c r="D303" s="912"/>
      <c r="E303" s="912"/>
      <c r="F303" s="912"/>
      <c r="G303" s="912"/>
      <c r="H303" s="912"/>
      <c r="I303" s="912"/>
      <c r="J303" s="1070"/>
      <c r="K303" s="1070"/>
      <c r="L303" s="1070"/>
      <c r="M303" s="1070"/>
      <c r="N303" s="1070"/>
      <c r="O303" s="1070"/>
      <c r="P303" s="912"/>
      <c r="Q303" s="912"/>
      <c r="R303" s="912"/>
      <c r="S303" s="912"/>
      <c r="T303" s="912"/>
      <c r="U303" s="912"/>
      <c r="V303" s="912"/>
      <c r="W303" s="912"/>
      <c r="X303" s="912"/>
      <c r="Y303" s="912"/>
      <c r="Z303" s="912"/>
      <c r="AA303" s="912"/>
      <c r="AB303" s="912"/>
      <c r="AC303" s="912"/>
      <c r="AD303" s="912"/>
      <c r="AE303" s="912"/>
      <c r="AF303" s="912"/>
      <c r="AG303" s="912"/>
      <c r="AH303" s="912"/>
      <c r="AI303" s="912"/>
      <c r="AJ303" s="912"/>
      <c r="AK303" s="912"/>
      <c r="AL303" s="912"/>
      <c r="AM303" s="912"/>
      <c r="AN303" s="912"/>
      <c r="AO303" s="912"/>
      <c r="AP303" s="912"/>
      <c r="AQ303" s="912"/>
      <c r="AR303" s="912"/>
      <c r="AS303" s="912"/>
      <c r="AT303" s="912"/>
      <c r="AU303" s="912"/>
      <c r="AV303" s="912"/>
      <c r="AW303" s="912"/>
      <c r="AX303" s="912"/>
      <c r="AY303" s="912"/>
      <c r="AZ303" s="912"/>
      <c r="BA303" s="912"/>
      <c r="BB303" s="912"/>
      <c r="BC303" s="912"/>
      <c r="BD303" s="912"/>
      <c r="BE303" s="912"/>
      <c r="BF303" s="912"/>
      <c r="BG303" s="912"/>
      <c r="BH303" s="912"/>
      <c r="BI303" s="912"/>
      <c r="BJ303" s="912"/>
      <c r="BK303" s="912"/>
      <c r="BL303" s="912"/>
      <c r="BM303" s="912"/>
      <c r="BN303" s="912"/>
      <c r="BO303" s="912"/>
      <c r="BP303" s="912"/>
      <c r="BQ303" s="912"/>
      <c r="BR303" s="912"/>
      <c r="BS303" s="912"/>
      <c r="BT303" s="912"/>
      <c r="BU303" s="912"/>
      <c r="BV303" s="912"/>
      <c r="BW303" s="912"/>
      <c r="BX303" s="912"/>
      <c r="BY303" s="912"/>
      <c r="BZ303" s="912"/>
      <c r="CA303" s="912"/>
      <c r="CB303" s="912"/>
      <c r="CC303" s="912"/>
      <c r="CD303" s="912"/>
      <c r="CE303" s="912"/>
      <c r="CF303" s="912"/>
      <c r="CG303" s="912"/>
      <c r="CH303" s="912"/>
      <c r="CI303" s="912"/>
      <c r="CJ303" s="912"/>
      <c r="CK303" s="912"/>
      <c r="CL303" s="912"/>
      <c r="CM303" s="912"/>
      <c r="CN303" s="912"/>
      <c r="CO303" s="912"/>
      <c r="CP303" s="912"/>
      <c r="CQ303" s="912"/>
      <c r="CR303" s="912"/>
      <c r="CS303" s="912"/>
      <c r="CT303" s="912"/>
      <c r="CU303" s="912"/>
      <c r="CV303" s="912"/>
      <c r="CW303" s="912"/>
      <c r="CX303" s="912"/>
      <c r="CY303" s="912"/>
      <c r="CZ303" s="912"/>
      <c r="DA303" s="912"/>
      <c r="DB303" s="912"/>
      <c r="DC303" s="912"/>
      <c r="DD303" s="912"/>
      <c r="DE303" s="912"/>
      <c r="DF303" s="912"/>
      <c r="DG303" s="912"/>
      <c r="DH303" s="912"/>
      <c r="DI303" s="912"/>
      <c r="DJ303" s="912"/>
      <c r="DK303" s="912"/>
      <c r="DL303" s="912"/>
      <c r="DM303" s="912"/>
      <c r="DN303" s="912"/>
      <c r="DO303" s="912"/>
      <c r="DP303" s="912"/>
      <c r="DQ303" s="912"/>
      <c r="DR303" s="912"/>
      <c r="DS303" s="912"/>
      <c r="DT303" s="912"/>
      <c r="DU303" s="912"/>
      <c r="DV303" s="912"/>
      <c r="DW303" s="912"/>
      <c r="DX303" s="912"/>
      <c r="DY303" s="912"/>
      <c r="DZ303" s="912"/>
      <c r="EA303" s="912"/>
      <c r="EB303" s="912"/>
      <c r="EC303" s="912"/>
      <c r="ED303" s="912"/>
      <c r="EE303" s="912"/>
      <c r="EF303" s="912"/>
      <c r="EG303" s="912"/>
      <c r="EH303" s="912"/>
      <c r="EI303" s="912"/>
      <c r="EJ303" s="912"/>
      <c r="EK303" s="912"/>
      <c r="EL303" s="912"/>
      <c r="EM303" s="912"/>
      <c r="EN303" s="912"/>
      <c r="EO303" s="912"/>
      <c r="EP303" s="912"/>
      <c r="EQ303" s="912"/>
      <c r="ER303" s="912"/>
      <c r="ES303" s="912"/>
    </row>
    <row r="304" spans="1:149" s="912" customFormat="1" ht="15" customHeight="1">
      <c r="B304" s="1092"/>
    </row>
    <row r="305" spans="1:149" s="912" customFormat="1" ht="15" customHeight="1">
      <c r="B305" s="1092"/>
      <c r="P305" s="927"/>
      <c r="Q305" s="927"/>
      <c r="R305" s="927"/>
      <c r="S305" s="927"/>
      <c r="T305" s="927"/>
      <c r="U305" s="927"/>
      <c r="V305" s="927"/>
      <c r="W305" s="927"/>
      <c r="X305" s="927"/>
      <c r="Y305" s="927"/>
      <c r="Z305" s="927"/>
      <c r="AA305" s="927"/>
      <c r="AB305" s="927"/>
      <c r="AC305" s="927"/>
      <c r="AD305" s="927"/>
      <c r="AE305" s="927"/>
      <c r="AF305" s="927"/>
      <c r="AG305" s="927"/>
      <c r="AH305" s="927"/>
      <c r="AI305" s="927"/>
      <c r="AJ305" s="927"/>
      <c r="AK305" s="927"/>
      <c r="AL305" s="927"/>
      <c r="AM305" s="927"/>
      <c r="AN305" s="927"/>
      <c r="AO305" s="927"/>
      <c r="AP305" s="927"/>
      <c r="AQ305" s="927"/>
      <c r="AR305" s="927"/>
      <c r="AS305" s="927"/>
      <c r="AT305" s="927"/>
      <c r="AU305" s="927"/>
      <c r="AV305" s="927"/>
      <c r="AW305" s="927"/>
      <c r="AX305" s="927"/>
      <c r="AY305" s="927"/>
      <c r="AZ305" s="927"/>
      <c r="BA305" s="927"/>
      <c r="BB305" s="927"/>
      <c r="BC305" s="927"/>
      <c r="BD305" s="927"/>
      <c r="BE305" s="927"/>
      <c r="BF305" s="927"/>
      <c r="BG305" s="927"/>
      <c r="BH305" s="927"/>
      <c r="BI305" s="927"/>
      <c r="BJ305" s="927"/>
      <c r="BK305" s="927"/>
      <c r="BL305" s="927"/>
      <c r="BM305" s="927"/>
      <c r="BN305" s="927"/>
      <c r="BO305" s="927"/>
      <c r="BP305" s="927"/>
      <c r="BQ305" s="927"/>
      <c r="BR305" s="927"/>
      <c r="BS305" s="927"/>
      <c r="BT305" s="927"/>
      <c r="BU305" s="927"/>
      <c r="BV305" s="927"/>
      <c r="BW305" s="927"/>
      <c r="BX305" s="927"/>
      <c r="BY305" s="927"/>
      <c r="BZ305" s="927"/>
      <c r="CA305" s="927"/>
      <c r="CB305" s="927"/>
      <c r="CC305" s="927"/>
      <c r="CD305" s="927"/>
      <c r="CE305" s="927"/>
      <c r="CF305" s="927"/>
      <c r="CG305" s="927"/>
      <c r="CH305" s="927"/>
      <c r="CI305" s="927"/>
      <c r="CJ305" s="927"/>
      <c r="CK305" s="927"/>
      <c r="CL305" s="927"/>
      <c r="CM305" s="927"/>
      <c r="CN305" s="927"/>
      <c r="CO305" s="927"/>
      <c r="CP305" s="927"/>
      <c r="CQ305" s="927"/>
      <c r="CR305" s="927"/>
      <c r="CS305" s="927"/>
      <c r="CT305" s="927"/>
      <c r="CU305" s="927"/>
      <c r="CV305" s="927"/>
      <c r="CW305" s="927"/>
      <c r="CX305" s="927"/>
      <c r="CY305" s="927"/>
      <c r="CZ305" s="927"/>
      <c r="DA305" s="927"/>
      <c r="DB305" s="927"/>
      <c r="DC305" s="927"/>
      <c r="DD305" s="927"/>
      <c r="DE305" s="927"/>
      <c r="DF305" s="927"/>
      <c r="DG305" s="927"/>
      <c r="DH305" s="927"/>
      <c r="DI305" s="927"/>
      <c r="DJ305" s="927"/>
      <c r="DK305" s="927"/>
      <c r="DL305" s="927"/>
      <c r="DM305" s="927"/>
      <c r="DN305" s="927"/>
      <c r="DO305" s="927"/>
      <c r="DP305" s="927"/>
      <c r="DQ305" s="927"/>
      <c r="DR305" s="927"/>
      <c r="DS305" s="927"/>
      <c r="DT305" s="927"/>
      <c r="DU305" s="927"/>
      <c r="DV305" s="927"/>
      <c r="DW305" s="927"/>
      <c r="DX305" s="927"/>
      <c r="DY305" s="927"/>
      <c r="DZ305" s="927"/>
      <c r="EA305" s="927"/>
      <c r="EB305" s="927"/>
      <c r="EC305" s="927"/>
      <c r="ED305" s="927"/>
      <c r="EE305" s="927"/>
      <c r="EF305" s="927"/>
      <c r="EG305" s="927"/>
      <c r="EH305" s="927"/>
      <c r="EI305" s="927"/>
      <c r="EJ305" s="927"/>
      <c r="EK305" s="927"/>
      <c r="EL305" s="927"/>
      <c r="EM305" s="927"/>
      <c r="EN305" s="927"/>
      <c r="EO305" s="927"/>
      <c r="EP305" s="927"/>
      <c r="EQ305" s="927"/>
      <c r="ER305" s="927"/>
      <c r="ES305" s="927"/>
    </row>
    <row r="306" spans="1:149" s="912" customFormat="1" ht="15" customHeight="1">
      <c r="A306" s="927"/>
      <c r="B306" s="1093"/>
      <c r="C306" s="927"/>
      <c r="D306" s="927"/>
      <c r="E306" s="927"/>
      <c r="F306" s="927"/>
      <c r="G306" s="927"/>
      <c r="H306" s="927"/>
      <c r="I306" s="927"/>
      <c r="P306" s="1070"/>
      <c r="Q306" s="1070"/>
      <c r="R306" s="1070"/>
      <c r="S306" s="1070"/>
      <c r="T306" s="1070"/>
      <c r="U306" s="1070"/>
      <c r="V306" s="1070"/>
      <c r="W306" s="1070"/>
      <c r="X306" s="1070"/>
      <c r="Y306" s="1070"/>
      <c r="Z306" s="1070"/>
      <c r="AA306" s="1070"/>
      <c r="AB306" s="1070"/>
      <c r="AC306" s="1070"/>
      <c r="AD306" s="1070"/>
      <c r="AE306" s="1070"/>
      <c r="AF306" s="1070"/>
      <c r="AG306" s="1070"/>
      <c r="AH306" s="1070"/>
      <c r="AI306" s="1070"/>
      <c r="AJ306" s="1070"/>
      <c r="AK306" s="1070"/>
      <c r="AL306" s="1070"/>
      <c r="AM306" s="1070"/>
      <c r="AN306" s="1070"/>
      <c r="AO306" s="1070"/>
      <c r="AP306" s="1070"/>
      <c r="AQ306" s="1070"/>
      <c r="AR306" s="1070"/>
      <c r="AS306" s="1070"/>
      <c r="AT306" s="1070"/>
      <c r="AU306" s="1070"/>
      <c r="AV306" s="1070"/>
      <c r="AW306" s="1070"/>
      <c r="AX306" s="1070"/>
      <c r="AY306" s="1070"/>
      <c r="AZ306" s="1070"/>
      <c r="BA306" s="1070"/>
      <c r="BB306" s="1070"/>
      <c r="BC306" s="1070"/>
      <c r="BD306" s="1070"/>
      <c r="BE306" s="1070"/>
      <c r="BF306" s="1070"/>
      <c r="BG306" s="1070"/>
      <c r="BH306" s="1070"/>
      <c r="BI306" s="1070"/>
      <c r="BJ306" s="1070"/>
      <c r="BK306" s="1070"/>
      <c r="BL306" s="1070"/>
      <c r="BM306" s="1070"/>
      <c r="BN306" s="1070"/>
      <c r="BO306" s="1070"/>
      <c r="BP306" s="1070"/>
      <c r="BQ306" s="1070"/>
      <c r="BR306" s="1070"/>
      <c r="BS306" s="1070"/>
      <c r="BT306" s="1070"/>
      <c r="BU306" s="1070"/>
      <c r="BV306" s="1070"/>
      <c r="BW306" s="1070"/>
      <c r="BX306" s="1070"/>
      <c r="BY306" s="1070"/>
      <c r="BZ306" s="1070"/>
      <c r="CA306" s="1070"/>
      <c r="CB306" s="1070"/>
      <c r="CC306" s="1070"/>
      <c r="CD306" s="1070"/>
      <c r="CE306" s="1070"/>
      <c r="CF306" s="1070"/>
      <c r="CG306" s="1070"/>
      <c r="CH306" s="1070"/>
      <c r="CI306" s="1070"/>
      <c r="CJ306" s="1070"/>
      <c r="CK306" s="1070"/>
      <c r="CL306" s="1070"/>
      <c r="CM306" s="1070"/>
      <c r="CN306" s="1070"/>
      <c r="CO306" s="1070"/>
      <c r="CP306" s="1070"/>
      <c r="CQ306" s="1070"/>
      <c r="CR306" s="1070"/>
      <c r="CS306" s="1070"/>
      <c r="CT306" s="1070"/>
      <c r="CU306" s="1070"/>
      <c r="CV306" s="1070"/>
      <c r="CW306" s="1070"/>
      <c r="CX306" s="1070"/>
      <c r="CY306" s="1070"/>
      <c r="CZ306" s="1070"/>
      <c r="DA306" s="1070"/>
      <c r="DB306" s="1070"/>
      <c r="DC306" s="1070"/>
      <c r="DD306" s="1070"/>
      <c r="DE306" s="1070"/>
      <c r="DF306" s="1070"/>
      <c r="DG306" s="1070"/>
      <c r="DH306" s="1070"/>
      <c r="DI306" s="1070"/>
      <c r="DJ306" s="1070"/>
      <c r="DK306" s="1070"/>
      <c r="DL306" s="1070"/>
      <c r="DM306" s="1070"/>
      <c r="DN306" s="1070"/>
      <c r="DO306" s="1070"/>
      <c r="DP306" s="1070"/>
      <c r="DQ306" s="1070"/>
      <c r="DR306" s="1070"/>
      <c r="DS306" s="1070"/>
      <c r="DT306" s="1070"/>
      <c r="DU306" s="1070"/>
      <c r="DV306" s="1070"/>
      <c r="DW306" s="1070"/>
      <c r="DX306" s="1070"/>
      <c r="DY306" s="1070"/>
      <c r="DZ306" s="1070"/>
      <c r="EA306" s="1070"/>
      <c r="EB306" s="1070"/>
      <c r="EC306" s="1070"/>
      <c r="ED306" s="1070"/>
      <c r="EE306" s="1070"/>
      <c r="EF306" s="1070"/>
      <c r="EG306" s="1070"/>
      <c r="EH306" s="1070"/>
      <c r="EI306" s="1070"/>
      <c r="EJ306" s="1070"/>
      <c r="EK306" s="1070"/>
      <c r="EL306" s="1070"/>
      <c r="EM306" s="1070"/>
      <c r="EN306" s="1070"/>
      <c r="EO306" s="1070"/>
      <c r="EP306" s="1070"/>
      <c r="EQ306" s="1070"/>
      <c r="ER306" s="1070"/>
      <c r="ES306" s="1070"/>
    </row>
    <row r="307" spans="1:149" s="912" customFormat="1" ht="15" customHeight="1">
      <c r="B307" s="1092"/>
      <c r="P307" s="1070"/>
      <c r="Q307" s="1070"/>
      <c r="R307" s="1070"/>
      <c r="S307" s="1070"/>
      <c r="T307" s="1070"/>
      <c r="U307" s="1070"/>
      <c r="V307" s="1070"/>
      <c r="W307" s="1070"/>
      <c r="X307" s="1070"/>
      <c r="Y307" s="1070"/>
      <c r="Z307" s="1070"/>
      <c r="AA307" s="1070"/>
      <c r="AB307" s="1070"/>
      <c r="AC307" s="1070"/>
      <c r="AD307" s="1070"/>
      <c r="AE307" s="1070"/>
      <c r="AF307" s="1070"/>
      <c r="AG307" s="1070"/>
      <c r="AH307" s="1070"/>
      <c r="AI307" s="1070"/>
      <c r="AJ307" s="1070"/>
      <c r="AK307" s="1070"/>
      <c r="AL307" s="1070"/>
      <c r="AM307" s="1070"/>
      <c r="AN307" s="1070"/>
      <c r="AO307" s="1070"/>
      <c r="AP307" s="1070"/>
      <c r="AQ307" s="1070"/>
      <c r="AR307" s="1070"/>
      <c r="AS307" s="1070"/>
      <c r="AT307" s="1070"/>
      <c r="AU307" s="1070"/>
      <c r="AV307" s="1070"/>
      <c r="AW307" s="1070"/>
      <c r="AX307" s="1070"/>
      <c r="AY307" s="1070"/>
      <c r="AZ307" s="1070"/>
      <c r="BA307" s="1070"/>
      <c r="BB307" s="1070"/>
      <c r="BC307" s="1070"/>
      <c r="BD307" s="1070"/>
      <c r="BE307" s="1070"/>
      <c r="BF307" s="1070"/>
      <c r="BG307" s="1070"/>
      <c r="BH307" s="1070"/>
      <c r="BI307" s="1070"/>
      <c r="BJ307" s="1070"/>
      <c r="BK307" s="1070"/>
      <c r="BL307" s="1070"/>
      <c r="BM307" s="1070"/>
      <c r="BN307" s="1070"/>
      <c r="BO307" s="1070"/>
      <c r="BP307" s="1070"/>
      <c r="BQ307" s="1070"/>
      <c r="BR307" s="1070"/>
      <c r="BS307" s="1070"/>
      <c r="BT307" s="1070"/>
      <c r="BU307" s="1070"/>
      <c r="BV307" s="1070"/>
      <c r="BW307" s="1070"/>
      <c r="BX307" s="1070"/>
      <c r="BY307" s="1070"/>
      <c r="BZ307" s="1070"/>
      <c r="CA307" s="1070"/>
      <c r="CB307" s="1070"/>
      <c r="CC307" s="1070"/>
      <c r="CD307" s="1070"/>
      <c r="CE307" s="1070"/>
      <c r="CF307" s="1070"/>
      <c r="CG307" s="1070"/>
      <c r="CH307" s="1070"/>
      <c r="CI307" s="1070"/>
      <c r="CJ307" s="1070"/>
      <c r="CK307" s="1070"/>
      <c r="CL307" s="1070"/>
      <c r="CM307" s="1070"/>
      <c r="CN307" s="1070"/>
      <c r="CO307" s="1070"/>
      <c r="CP307" s="1070"/>
      <c r="CQ307" s="1070"/>
      <c r="CR307" s="1070"/>
      <c r="CS307" s="1070"/>
      <c r="CT307" s="1070"/>
      <c r="CU307" s="1070"/>
      <c r="CV307" s="1070"/>
      <c r="CW307" s="1070"/>
      <c r="CX307" s="1070"/>
      <c r="CY307" s="1070"/>
      <c r="CZ307" s="1070"/>
      <c r="DA307" s="1070"/>
      <c r="DB307" s="1070"/>
      <c r="DC307" s="1070"/>
      <c r="DD307" s="1070"/>
      <c r="DE307" s="1070"/>
      <c r="DF307" s="1070"/>
      <c r="DG307" s="1070"/>
      <c r="DH307" s="1070"/>
      <c r="DI307" s="1070"/>
      <c r="DJ307" s="1070"/>
      <c r="DK307" s="1070"/>
      <c r="DL307" s="1070"/>
      <c r="DM307" s="1070"/>
      <c r="DN307" s="1070"/>
      <c r="DO307" s="1070"/>
      <c r="DP307" s="1070"/>
      <c r="DQ307" s="1070"/>
      <c r="DR307" s="1070"/>
      <c r="DS307" s="1070"/>
      <c r="DT307" s="1070"/>
      <c r="DU307" s="1070"/>
      <c r="DV307" s="1070"/>
      <c r="DW307" s="1070"/>
      <c r="DX307" s="1070"/>
      <c r="DY307" s="1070"/>
      <c r="DZ307" s="1070"/>
      <c r="EA307" s="1070"/>
      <c r="EB307" s="1070"/>
      <c r="EC307" s="1070"/>
      <c r="ED307" s="1070"/>
      <c r="EE307" s="1070"/>
      <c r="EF307" s="1070"/>
      <c r="EG307" s="1070"/>
      <c r="EH307" s="1070"/>
      <c r="EI307" s="1070"/>
      <c r="EJ307" s="1070"/>
      <c r="EK307" s="1070"/>
      <c r="EL307" s="1070"/>
      <c r="EM307" s="1070"/>
      <c r="EN307" s="1070"/>
      <c r="EO307" s="1070"/>
      <c r="EP307" s="1070"/>
      <c r="EQ307" s="1070"/>
      <c r="ER307" s="1070"/>
      <c r="ES307" s="1070"/>
    </row>
    <row r="308" spans="1:149" s="912" customFormat="1" ht="15" customHeight="1">
      <c r="B308" s="1092"/>
      <c r="P308" s="1070"/>
      <c r="Q308" s="1070"/>
      <c r="R308" s="1070"/>
      <c r="S308" s="1070"/>
      <c r="T308" s="1070"/>
      <c r="U308" s="1070"/>
      <c r="V308" s="1070"/>
      <c r="W308" s="1070"/>
      <c r="X308" s="1070"/>
      <c r="Y308" s="1070"/>
      <c r="Z308" s="1070"/>
      <c r="AA308" s="1070"/>
      <c r="AB308" s="1070"/>
      <c r="AC308" s="1070"/>
      <c r="AD308" s="1070"/>
      <c r="AE308" s="1070"/>
      <c r="AF308" s="1070"/>
      <c r="AG308" s="1070"/>
      <c r="AH308" s="1070"/>
      <c r="AI308" s="1070"/>
      <c r="AJ308" s="1070"/>
      <c r="AK308" s="1070"/>
      <c r="AL308" s="1070"/>
      <c r="AM308" s="1070"/>
      <c r="AN308" s="1070"/>
      <c r="AO308" s="1070"/>
      <c r="AP308" s="1070"/>
      <c r="AQ308" s="1070"/>
      <c r="AR308" s="1070"/>
      <c r="AS308" s="1070"/>
      <c r="AT308" s="1070"/>
      <c r="AU308" s="1070"/>
      <c r="AV308" s="1070"/>
      <c r="AW308" s="1070"/>
      <c r="AX308" s="1070"/>
      <c r="AY308" s="1070"/>
      <c r="AZ308" s="1070"/>
      <c r="BA308" s="1070"/>
      <c r="BB308" s="1070"/>
      <c r="BC308" s="1070"/>
      <c r="BD308" s="1070"/>
      <c r="BE308" s="1070"/>
      <c r="BF308" s="1070"/>
      <c r="BG308" s="1070"/>
      <c r="BH308" s="1070"/>
      <c r="BI308" s="1070"/>
      <c r="BJ308" s="1070"/>
      <c r="BK308" s="1070"/>
      <c r="BL308" s="1070"/>
      <c r="BM308" s="1070"/>
      <c r="BN308" s="1070"/>
      <c r="BO308" s="1070"/>
      <c r="BP308" s="1070"/>
      <c r="BQ308" s="1070"/>
      <c r="BR308" s="1070"/>
      <c r="BS308" s="1070"/>
      <c r="BT308" s="1070"/>
      <c r="BU308" s="1070"/>
      <c r="BV308" s="1070"/>
      <c r="BW308" s="1070"/>
      <c r="BX308" s="1070"/>
      <c r="BY308" s="1070"/>
      <c r="BZ308" s="1070"/>
      <c r="CA308" s="1070"/>
      <c r="CB308" s="1070"/>
      <c r="CC308" s="1070"/>
      <c r="CD308" s="1070"/>
      <c r="CE308" s="1070"/>
      <c r="CF308" s="1070"/>
      <c r="CG308" s="1070"/>
      <c r="CH308" s="1070"/>
      <c r="CI308" s="1070"/>
      <c r="CJ308" s="1070"/>
      <c r="CK308" s="1070"/>
      <c r="CL308" s="1070"/>
      <c r="CM308" s="1070"/>
      <c r="CN308" s="1070"/>
      <c r="CO308" s="1070"/>
      <c r="CP308" s="1070"/>
      <c r="CQ308" s="1070"/>
      <c r="CR308" s="1070"/>
      <c r="CS308" s="1070"/>
      <c r="CT308" s="1070"/>
      <c r="CU308" s="1070"/>
      <c r="CV308" s="1070"/>
      <c r="CW308" s="1070"/>
      <c r="CX308" s="1070"/>
      <c r="CY308" s="1070"/>
      <c r="CZ308" s="1070"/>
      <c r="DA308" s="1070"/>
      <c r="DB308" s="1070"/>
      <c r="DC308" s="1070"/>
      <c r="DD308" s="1070"/>
      <c r="DE308" s="1070"/>
      <c r="DF308" s="1070"/>
      <c r="DG308" s="1070"/>
      <c r="DH308" s="1070"/>
      <c r="DI308" s="1070"/>
      <c r="DJ308" s="1070"/>
      <c r="DK308" s="1070"/>
      <c r="DL308" s="1070"/>
      <c r="DM308" s="1070"/>
      <c r="DN308" s="1070"/>
      <c r="DO308" s="1070"/>
      <c r="DP308" s="1070"/>
      <c r="DQ308" s="1070"/>
      <c r="DR308" s="1070"/>
      <c r="DS308" s="1070"/>
      <c r="DT308" s="1070"/>
      <c r="DU308" s="1070"/>
      <c r="DV308" s="1070"/>
      <c r="DW308" s="1070"/>
      <c r="DX308" s="1070"/>
      <c r="DY308" s="1070"/>
      <c r="DZ308" s="1070"/>
      <c r="EA308" s="1070"/>
      <c r="EB308" s="1070"/>
      <c r="EC308" s="1070"/>
      <c r="ED308" s="1070"/>
      <c r="EE308" s="1070"/>
      <c r="EF308" s="1070"/>
      <c r="EG308" s="1070"/>
      <c r="EH308" s="1070"/>
      <c r="EI308" s="1070"/>
      <c r="EJ308" s="1070"/>
      <c r="EK308" s="1070"/>
      <c r="EL308" s="1070"/>
      <c r="EM308" s="1070"/>
      <c r="EN308" s="1070"/>
      <c r="EO308" s="1070"/>
      <c r="EP308" s="1070"/>
      <c r="EQ308" s="1070"/>
      <c r="ER308" s="1070"/>
      <c r="ES308" s="1070"/>
    </row>
    <row r="309" spans="1:149" s="912" customFormat="1" ht="15" customHeight="1">
      <c r="B309" s="1092"/>
      <c r="L309" s="927"/>
      <c r="M309" s="927"/>
      <c r="N309" s="927"/>
      <c r="O309" s="927"/>
      <c r="P309" s="1070"/>
      <c r="Q309" s="1070"/>
      <c r="R309" s="1070"/>
      <c r="S309" s="1070"/>
      <c r="T309" s="1070"/>
      <c r="U309" s="1070"/>
      <c r="V309" s="1070"/>
      <c r="W309" s="1070"/>
      <c r="X309" s="1070"/>
      <c r="Y309" s="1070"/>
      <c r="Z309" s="1070"/>
      <c r="AA309" s="1070"/>
      <c r="AB309" s="1070"/>
      <c r="AC309" s="1070"/>
      <c r="AD309" s="1070"/>
      <c r="AE309" s="1070"/>
      <c r="AF309" s="1070"/>
      <c r="AG309" s="1070"/>
      <c r="AH309" s="1070"/>
      <c r="AI309" s="1070"/>
      <c r="AJ309" s="1070"/>
      <c r="AK309" s="1070"/>
      <c r="AL309" s="1070"/>
      <c r="AM309" s="1070"/>
      <c r="AN309" s="1070"/>
      <c r="AO309" s="1070"/>
      <c r="AP309" s="1070"/>
      <c r="AQ309" s="1070"/>
      <c r="AR309" s="1070"/>
      <c r="AS309" s="1070"/>
      <c r="AT309" s="1070"/>
      <c r="AU309" s="1070"/>
      <c r="AV309" s="1070"/>
      <c r="AW309" s="1070"/>
      <c r="AX309" s="1070"/>
      <c r="AY309" s="1070"/>
      <c r="AZ309" s="1070"/>
      <c r="BA309" s="1070"/>
      <c r="BB309" s="1070"/>
      <c r="BC309" s="1070"/>
      <c r="BD309" s="1070"/>
      <c r="BE309" s="1070"/>
      <c r="BF309" s="1070"/>
      <c r="BG309" s="1070"/>
      <c r="BH309" s="1070"/>
      <c r="BI309" s="1070"/>
      <c r="BJ309" s="1070"/>
      <c r="BK309" s="1070"/>
      <c r="BL309" s="1070"/>
      <c r="BM309" s="1070"/>
      <c r="BN309" s="1070"/>
      <c r="BO309" s="1070"/>
      <c r="BP309" s="1070"/>
      <c r="BQ309" s="1070"/>
      <c r="BR309" s="1070"/>
      <c r="BS309" s="1070"/>
      <c r="BT309" s="1070"/>
      <c r="BU309" s="1070"/>
      <c r="BV309" s="1070"/>
      <c r="BW309" s="1070"/>
      <c r="BX309" s="1070"/>
      <c r="BY309" s="1070"/>
      <c r="BZ309" s="1070"/>
      <c r="CA309" s="1070"/>
      <c r="CB309" s="1070"/>
      <c r="CC309" s="1070"/>
      <c r="CD309" s="1070"/>
      <c r="CE309" s="1070"/>
      <c r="CF309" s="1070"/>
      <c r="CG309" s="1070"/>
      <c r="CH309" s="1070"/>
      <c r="CI309" s="1070"/>
      <c r="CJ309" s="1070"/>
      <c r="CK309" s="1070"/>
      <c r="CL309" s="1070"/>
      <c r="CM309" s="1070"/>
      <c r="CN309" s="1070"/>
      <c r="CO309" s="1070"/>
      <c r="CP309" s="1070"/>
      <c r="CQ309" s="1070"/>
      <c r="CR309" s="1070"/>
      <c r="CS309" s="1070"/>
      <c r="CT309" s="1070"/>
      <c r="CU309" s="1070"/>
      <c r="CV309" s="1070"/>
      <c r="CW309" s="1070"/>
      <c r="CX309" s="1070"/>
      <c r="CY309" s="1070"/>
      <c r="CZ309" s="1070"/>
      <c r="DA309" s="1070"/>
      <c r="DB309" s="1070"/>
      <c r="DC309" s="1070"/>
      <c r="DD309" s="1070"/>
      <c r="DE309" s="1070"/>
      <c r="DF309" s="1070"/>
      <c r="DG309" s="1070"/>
      <c r="DH309" s="1070"/>
      <c r="DI309" s="1070"/>
      <c r="DJ309" s="1070"/>
      <c r="DK309" s="1070"/>
      <c r="DL309" s="1070"/>
      <c r="DM309" s="1070"/>
      <c r="DN309" s="1070"/>
      <c r="DO309" s="1070"/>
      <c r="DP309" s="1070"/>
      <c r="DQ309" s="1070"/>
      <c r="DR309" s="1070"/>
      <c r="DS309" s="1070"/>
      <c r="DT309" s="1070"/>
      <c r="DU309" s="1070"/>
      <c r="DV309" s="1070"/>
      <c r="DW309" s="1070"/>
      <c r="DX309" s="1070"/>
      <c r="DY309" s="1070"/>
      <c r="DZ309" s="1070"/>
      <c r="EA309" s="1070"/>
      <c r="EB309" s="1070"/>
      <c r="EC309" s="1070"/>
      <c r="ED309" s="1070"/>
      <c r="EE309" s="1070"/>
      <c r="EF309" s="1070"/>
      <c r="EG309" s="1070"/>
      <c r="EH309" s="1070"/>
      <c r="EI309" s="1070"/>
      <c r="EJ309" s="1070"/>
      <c r="EK309" s="1070"/>
      <c r="EL309" s="1070"/>
      <c r="EM309" s="1070"/>
      <c r="EN309" s="1070"/>
      <c r="EO309" s="1070"/>
      <c r="EP309" s="1070"/>
      <c r="EQ309" s="1070"/>
      <c r="ER309" s="1070"/>
      <c r="ES309" s="1070"/>
    </row>
    <row r="310" spans="1:149" s="1078" customFormat="1" ht="15" customHeight="1">
      <c r="A310" s="912"/>
      <c r="B310" s="1092"/>
      <c r="C310" s="912"/>
      <c r="D310" s="912"/>
      <c r="E310" s="912"/>
      <c r="F310" s="912"/>
      <c r="G310" s="912"/>
      <c r="H310" s="912"/>
      <c r="I310" s="912"/>
      <c r="J310" s="1070"/>
      <c r="K310" s="1070"/>
      <c r="L310" s="1070"/>
      <c r="M310" s="1070"/>
      <c r="N310" s="1070"/>
      <c r="O310" s="1070"/>
      <c r="P310" s="912"/>
      <c r="Q310" s="912"/>
      <c r="R310" s="912"/>
      <c r="S310" s="912"/>
      <c r="T310" s="912"/>
      <c r="U310" s="912"/>
      <c r="V310" s="912"/>
      <c r="W310" s="912"/>
      <c r="X310" s="912"/>
      <c r="Y310" s="912"/>
      <c r="Z310" s="912"/>
      <c r="AA310" s="912"/>
      <c r="AB310" s="912"/>
      <c r="AC310" s="912"/>
      <c r="AD310" s="912"/>
      <c r="AE310" s="912"/>
      <c r="AF310" s="912"/>
      <c r="AG310" s="912"/>
      <c r="AH310" s="912"/>
      <c r="AI310" s="912"/>
      <c r="AJ310" s="912"/>
      <c r="AK310" s="912"/>
      <c r="AL310" s="912"/>
      <c r="AM310" s="912"/>
      <c r="AN310" s="912"/>
      <c r="AO310" s="912"/>
      <c r="AP310" s="912"/>
      <c r="AQ310" s="912"/>
      <c r="AR310" s="912"/>
      <c r="AS310" s="912"/>
      <c r="AT310" s="912"/>
      <c r="AU310" s="912"/>
      <c r="AV310" s="912"/>
      <c r="AW310" s="912"/>
      <c r="AX310" s="912"/>
      <c r="AY310" s="912"/>
      <c r="AZ310" s="912"/>
      <c r="BA310" s="912"/>
      <c r="BB310" s="912"/>
      <c r="BC310" s="912"/>
      <c r="BD310" s="912"/>
      <c r="BE310" s="912"/>
      <c r="BF310" s="912"/>
      <c r="BG310" s="912"/>
      <c r="BH310" s="912"/>
      <c r="BI310" s="912"/>
      <c r="BJ310" s="912"/>
      <c r="BK310" s="912"/>
      <c r="BL310" s="912"/>
      <c r="BM310" s="912"/>
      <c r="BN310" s="912"/>
      <c r="BO310" s="912"/>
      <c r="BP310" s="912"/>
      <c r="BQ310" s="912"/>
      <c r="BR310" s="912"/>
      <c r="BS310" s="912"/>
      <c r="BT310" s="912"/>
      <c r="BU310" s="912"/>
      <c r="BV310" s="912"/>
      <c r="BW310" s="912"/>
      <c r="BX310" s="912"/>
      <c r="BY310" s="912"/>
      <c r="BZ310" s="912"/>
      <c r="CA310" s="912"/>
      <c r="CB310" s="912"/>
      <c r="CC310" s="912"/>
      <c r="CD310" s="912"/>
      <c r="CE310" s="912"/>
      <c r="CF310" s="912"/>
      <c r="CG310" s="912"/>
      <c r="CH310" s="912"/>
      <c r="CI310" s="912"/>
      <c r="CJ310" s="912"/>
      <c r="CK310" s="912"/>
      <c r="CL310" s="912"/>
      <c r="CM310" s="912"/>
      <c r="CN310" s="912"/>
      <c r="CO310" s="912"/>
      <c r="CP310" s="912"/>
      <c r="CQ310" s="912"/>
      <c r="CR310" s="912"/>
      <c r="CS310" s="912"/>
      <c r="CT310" s="912"/>
      <c r="CU310" s="912"/>
      <c r="CV310" s="912"/>
      <c r="CW310" s="912"/>
      <c r="CX310" s="912"/>
      <c r="CY310" s="912"/>
      <c r="CZ310" s="912"/>
      <c r="DA310" s="912"/>
      <c r="DB310" s="912"/>
      <c r="DC310" s="912"/>
      <c r="DD310" s="912"/>
      <c r="DE310" s="912"/>
      <c r="DF310" s="912"/>
      <c r="DG310" s="912"/>
      <c r="DH310" s="912"/>
      <c r="DI310" s="912"/>
      <c r="DJ310" s="912"/>
      <c r="DK310" s="912"/>
      <c r="DL310" s="912"/>
      <c r="DM310" s="912"/>
      <c r="DN310" s="912"/>
      <c r="DO310" s="912"/>
      <c r="DP310" s="912"/>
      <c r="DQ310" s="912"/>
      <c r="DR310" s="912"/>
      <c r="DS310" s="912"/>
      <c r="DT310" s="912"/>
      <c r="DU310" s="912"/>
      <c r="DV310" s="912"/>
      <c r="DW310" s="912"/>
      <c r="DX310" s="912"/>
      <c r="DY310" s="912"/>
      <c r="DZ310" s="912"/>
      <c r="EA310" s="912"/>
      <c r="EB310" s="912"/>
      <c r="EC310" s="912"/>
      <c r="ED310" s="912"/>
      <c r="EE310" s="912"/>
      <c r="EF310" s="912"/>
      <c r="EG310" s="912"/>
      <c r="EH310" s="912"/>
      <c r="EI310" s="912"/>
      <c r="EJ310" s="912"/>
      <c r="EK310" s="912"/>
      <c r="EL310" s="912"/>
      <c r="EM310" s="912"/>
      <c r="EN310" s="912"/>
      <c r="EO310" s="912"/>
      <c r="EP310" s="912"/>
      <c r="EQ310" s="912"/>
      <c r="ER310" s="912"/>
      <c r="ES310" s="912"/>
    </row>
    <row r="311" spans="1:149" s="1078" customFormat="1" ht="15" customHeight="1">
      <c r="A311" s="927"/>
      <c r="B311" s="1093"/>
      <c r="C311" s="927"/>
      <c r="D311" s="927"/>
      <c r="E311" s="927"/>
      <c r="F311" s="927"/>
      <c r="G311" s="927"/>
      <c r="H311" s="927"/>
      <c r="I311" s="927"/>
      <c r="J311" s="1070"/>
      <c r="K311" s="1070"/>
      <c r="L311" s="1070"/>
      <c r="M311" s="1070"/>
      <c r="N311" s="1070"/>
      <c r="O311" s="1070"/>
      <c r="P311" s="912"/>
      <c r="Q311" s="912"/>
      <c r="R311" s="912"/>
      <c r="S311" s="912"/>
      <c r="T311" s="912"/>
      <c r="U311" s="912"/>
      <c r="V311" s="912"/>
      <c r="W311" s="912"/>
      <c r="X311" s="912"/>
      <c r="Y311" s="912"/>
      <c r="Z311" s="912"/>
      <c r="AA311" s="912"/>
      <c r="AB311" s="912"/>
      <c r="AC311" s="912"/>
      <c r="AD311" s="912"/>
      <c r="AE311" s="912"/>
      <c r="AF311" s="912"/>
      <c r="AG311" s="912"/>
      <c r="AH311" s="912"/>
      <c r="AI311" s="912"/>
      <c r="AJ311" s="912"/>
      <c r="AK311" s="912"/>
      <c r="AL311" s="912"/>
      <c r="AM311" s="912"/>
      <c r="AN311" s="912"/>
      <c r="AO311" s="912"/>
      <c r="AP311" s="912"/>
      <c r="AQ311" s="912"/>
      <c r="AR311" s="912"/>
      <c r="AS311" s="912"/>
      <c r="AT311" s="912"/>
      <c r="AU311" s="912"/>
      <c r="AV311" s="912"/>
      <c r="AW311" s="912"/>
      <c r="AX311" s="912"/>
      <c r="AY311" s="912"/>
      <c r="AZ311" s="912"/>
      <c r="BA311" s="912"/>
      <c r="BB311" s="912"/>
      <c r="BC311" s="912"/>
      <c r="BD311" s="912"/>
      <c r="BE311" s="912"/>
      <c r="BF311" s="912"/>
      <c r="BG311" s="912"/>
      <c r="BH311" s="912"/>
      <c r="BI311" s="912"/>
      <c r="BJ311" s="912"/>
      <c r="BK311" s="912"/>
      <c r="BL311" s="912"/>
      <c r="BM311" s="912"/>
      <c r="BN311" s="912"/>
      <c r="BO311" s="912"/>
      <c r="BP311" s="912"/>
      <c r="BQ311" s="912"/>
      <c r="BR311" s="912"/>
      <c r="BS311" s="912"/>
      <c r="BT311" s="912"/>
      <c r="BU311" s="912"/>
      <c r="BV311" s="912"/>
      <c r="BW311" s="912"/>
      <c r="BX311" s="912"/>
      <c r="BY311" s="912"/>
      <c r="BZ311" s="912"/>
      <c r="CA311" s="912"/>
      <c r="CB311" s="912"/>
      <c r="CC311" s="912"/>
      <c r="CD311" s="912"/>
      <c r="CE311" s="912"/>
      <c r="CF311" s="912"/>
      <c r="CG311" s="912"/>
      <c r="CH311" s="912"/>
      <c r="CI311" s="912"/>
      <c r="CJ311" s="912"/>
      <c r="CK311" s="912"/>
      <c r="CL311" s="912"/>
      <c r="CM311" s="912"/>
      <c r="CN311" s="912"/>
      <c r="CO311" s="912"/>
      <c r="CP311" s="912"/>
      <c r="CQ311" s="912"/>
      <c r="CR311" s="912"/>
      <c r="CS311" s="912"/>
      <c r="CT311" s="912"/>
      <c r="CU311" s="912"/>
      <c r="CV311" s="912"/>
      <c r="CW311" s="912"/>
      <c r="CX311" s="912"/>
      <c r="CY311" s="912"/>
      <c r="CZ311" s="912"/>
      <c r="DA311" s="912"/>
      <c r="DB311" s="912"/>
      <c r="DC311" s="912"/>
      <c r="DD311" s="912"/>
      <c r="DE311" s="912"/>
      <c r="DF311" s="912"/>
      <c r="DG311" s="912"/>
      <c r="DH311" s="912"/>
      <c r="DI311" s="912"/>
      <c r="DJ311" s="912"/>
      <c r="DK311" s="912"/>
      <c r="DL311" s="912"/>
      <c r="DM311" s="912"/>
      <c r="DN311" s="912"/>
      <c r="DO311" s="912"/>
      <c r="DP311" s="912"/>
      <c r="DQ311" s="912"/>
      <c r="DR311" s="912"/>
      <c r="DS311" s="912"/>
      <c r="DT311" s="912"/>
      <c r="DU311" s="912"/>
      <c r="DV311" s="912"/>
      <c r="DW311" s="912"/>
      <c r="DX311" s="912"/>
      <c r="DY311" s="912"/>
      <c r="DZ311" s="912"/>
      <c r="EA311" s="912"/>
      <c r="EB311" s="912"/>
      <c r="EC311" s="912"/>
      <c r="ED311" s="912"/>
      <c r="EE311" s="912"/>
      <c r="EF311" s="912"/>
      <c r="EG311" s="912"/>
      <c r="EH311" s="912"/>
      <c r="EI311" s="912"/>
      <c r="EJ311" s="912"/>
      <c r="EK311" s="912"/>
      <c r="EL311" s="912"/>
      <c r="EM311" s="912"/>
      <c r="EN311" s="912"/>
      <c r="EO311" s="912"/>
      <c r="EP311" s="912"/>
      <c r="EQ311" s="912"/>
      <c r="ER311" s="912"/>
      <c r="ES311" s="912"/>
    </row>
    <row r="312" spans="1:149" s="1078" customFormat="1" ht="15" customHeight="1">
      <c r="A312" s="912"/>
      <c r="B312" s="1092"/>
      <c r="C312" s="912"/>
      <c r="D312" s="912"/>
      <c r="E312" s="912"/>
      <c r="F312" s="912"/>
      <c r="G312" s="912"/>
      <c r="H312" s="912"/>
      <c r="I312" s="912"/>
      <c r="J312" s="1070"/>
      <c r="K312" s="1070"/>
      <c r="L312" s="1070"/>
      <c r="M312" s="1070"/>
      <c r="N312" s="1070"/>
      <c r="O312" s="1070"/>
      <c r="P312" s="912"/>
      <c r="Q312" s="912"/>
      <c r="R312" s="912"/>
      <c r="S312" s="912"/>
      <c r="T312" s="912"/>
      <c r="U312" s="912"/>
      <c r="V312" s="912"/>
      <c r="W312" s="912"/>
      <c r="X312" s="912"/>
      <c r="Y312" s="912"/>
      <c r="Z312" s="912"/>
      <c r="AA312" s="912"/>
      <c r="AB312" s="912"/>
      <c r="AC312" s="912"/>
      <c r="AD312" s="912"/>
      <c r="AE312" s="912"/>
      <c r="AF312" s="912"/>
      <c r="AG312" s="912"/>
      <c r="AH312" s="912"/>
      <c r="AI312" s="912"/>
      <c r="AJ312" s="912"/>
      <c r="AK312" s="912"/>
      <c r="AL312" s="912"/>
      <c r="AM312" s="912"/>
      <c r="AN312" s="912"/>
      <c r="AO312" s="912"/>
      <c r="AP312" s="912"/>
      <c r="AQ312" s="912"/>
      <c r="AR312" s="912"/>
      <c r="AS312" s="912"/>
      <c r="AT312" s="912"/>
      <c r="AU312" s="912"/>
      <c r="AV312" s="912"/>
      <c r="AW312" s="912"/>
      <c r="AX312" s="912"/>
      <c r="AY312" s="912"/>
      <c r="AZ312" s="912"/>
      <c r="BA312" s="912"/>
      <c r="BB312" s="912"/>
      <c r="BC312" s="912"/>
      <c r="BD312" s="912"/>
      <c r="BE312" s="912"/>
      <c r="BF312" s="912"/>
      <c r="BG312" s="912"/>
      <c r="BH312" s="912"/>
      <c r="BI312" s="912"/>
      <c r="BJ312" s="912"/>
      <c r="BK312" s="912"/>
      <c r="BL312" s="912"/>
      <c r="BM312" s="912"/>
      <c r="BN312" s="912"/>
      <c r="BO312" s="912"/>
      <c r="BP312" s="912"/>
      <c r="BQ312" s="912"/>
      <c r="BR312" s="912"/>
      <c r="BS312" s="912"/>
      <c r="BT312" s="912"/>
      <c r="BU312" s="912"/>
      <c r="BV312" s="912"/>
      <c r="BW312" s="912"/>
      <c r="BX312" s="912"/>
      <c r="BY312" s="912"/>
      <c r="BZ312" s="912"/>
      <c r="CA312" s="912"/>
      <c r="CB312" s="912"/>
      <c r="CC312" s="912"/>
      <c r="CD312" s="912"/>
      <c r="CE312" s="912"/>
      <c r="CF312" s="912"/>
      <c r="CG312" s="912"/>
      <c r="CH312" s="912"/>
      <c r="CI312" s="912"/>
      <c r="CJ312" s="912"/>
      <c r="CK312" s="912"/>
      <c r="CL312" s="912"/>
      <c r="CM312" s="912"/>
      <c r="CN312" s="912"/>
      <c r="CO312" s="912"/>
      <c r="CP312" s="912"/>
      <c r="CQ312" s="912"/>
      <c r="CR312" s="912"/>
      <c r="CS312" s="912"/>
      <c r="CT312" s="912"/>
      <c r="CU312" s="912"/>
      <c r="CV312" s="912"/>
      <c r="CW312" s="912"/>
      <c r="CX312" s="912"/>
      <c r="CY312" s="912"/>
      <c r="CZ312" s="912"/>
      <c r="DA312" s="912"/>
      <c r="DB312" s="912"/>
      <c r="DC312" s="912"/>
      <c r="DD312" s="912"/>
      <c r="DE312" s="912"/>
      <c r="DF312" s="912"/>
      <c r="DG312" s="912"/>
      <c r="DH312" s="912"/>
      <c r="DI312" s="912"/>
      <c r="DJ312" s="912"/>
      <c r="DK312" s="912"/>
      <c r="DL312" s="912"/>
      <c r="DM312" s="912"/>
      <c r="DN312" s="912"/>
      <c r="DO312" s="912"/>
      <c r="DP312" s="912"/>
      <c r="DQ312" s="912"/>
      <c r="DR312" s="912"/>
      <c r="DS312" s="912"/>
      <c r="DT312" s="912"/>
      <c r="DU312" s="912"/>
      <c r="DV312" s="912"/>
      <c r="DW312" s="912"/>
      <c r="DX312" s="912"/>
      <c r="DY312" s="912"/>
      <c r="DZ312" s="912"/>
      <c r="EA312" s="912"/>
      <c r="EB312" s="912"/>
      <c r="EC312" s="912"/>
      <c r="ED312" s="912"/>
      <c r="EE312" s="912"/>
      <c r="EF312" s="912"/>
      <c r="EG312" s="912"/>
      <c r="EH312" s="912"/>
      <c r="EI312" s="912"/>
      <c r="EJ312" s="912"/>
      <c r="EK312" s="912"/>
      <c r="EL312" s="912"/>
      <c r="EM312" s="912"/>
      <c r="EN312" s="912"/>
      <c r="EO312" s="912"/>
      <c r="EP312" s="912"/>
      <c r="EQ312" s="912"/>
      <c r="ER312" s="912"/>
      <c r="ES312" s="912"/>
    </row>
    <row r="313" spans="1:149" s="1078" customFormat="1" ht="15" customHeight="1">
      <c r="A313" s="912"/>
      <c r="B313" s="1092"/>
      <c r="C313" s="912"/>
      <c r="D313" s="912"/>
      <c r="E313" s="912"/>
      <c r="F313" s="912"/>
      <c r="G313" s="912"/>
      <c r="H313" s="912"/>
      <c r="I313" s="912"/>
      <c r="J313" s="1070"/>
      <c r="K313" s="1070"/>
      <c r="L313" s="1070"/>
      <c r="M313" s="1070"/>
      <c r="N313" s="1070"/>
      <c r="O313" s="1070"/>
      <c r="P313" s="927"/>
      <c r="Q313" s="927"/>
      <c r="R313" s="927"/>
      <c r="S313" s="927"/>
      <c r="T313" s="927"/>
      <c r="U313" s="927"/>
      <c r="V313" s="927"/>
      <c r="W313" s="927"/>
      <c r="X313" s="927"/>
      <c r="Y313" s="927"/>
      <c r="Z313" s="927"/>
      <c r="AA313" s="927"/>
      <c r="AB313" s="927"/>
      <c r="AC313" s="927"/>
      <c r="AD313" s="927"/>
      <c r="AE313" s="927"/>
      <c r="AF313" s="927"/>
      <c r="AG313" s="927"/>
      <c r="AH313" s="927"/>
      <c r="AI313" s="927"/>
      <c r="AJ313" s="927"/>
      <c r="AK313" s="927"/>
      <c r="AL313" s="927"/>
      <c r="AM313" s="927"/>
      <c r="AN313" s="927"/>
      <c r="AO313" s="927"/>
      <c r="AP313" s="927"/>
      <c r="AQ313" s="927"/>
      <c r="AR313" s="927"/>
      <c r="AS313" s="927"/>
      <c r="AT313" s="927"/>
      <c r="AU313" s="927"/>
      <c r="AV313" s="927"/>
      <c r="AW313" s="927"/>
      <c r="AX313" s="927"/>
      <c r="AY313" s="927"/>
      <c r="AZ313" s="927"/>
      <c r="BA313" s="927"/>
      <c r="BB313" s="927"/>
      <c r="BC313" s="927"/>
      <c r="BD313" s="927"/>
      <c r="BE313" s="927"/>
      <c r="BF313" s="927"/>
      <c r="BG313" s="927"/>
      <c r="BH313" s="927"/>
      <c r="BI313" s="927"/>
      <c r="BJ313" s="927"/>
      <c r="BK313" s="927"/>
      <c r="BL313" s="927"/>
      <c r="BM313" s="927"/>
      <c r="BN313" s="927"/>
      <c r="BO313" s="927"/>
      <c r="BP313" s="927"/>
      <c r="BQ313" s="927"/>
      <c r="BR313" s="927"/>
      <c r="BS313" s="927"/>
      <c r="BT313" s="927"/>
      <c r="BU313" s="927"/>
      <c r="BV313" s="927"/>
      <c r="BW313" s="927"/>
      <c r="BX313" s="927"/>
      <c r="BY313" s="927"/>
      <c r="BZ313" s="927"/>
      <c r="CA313" s="927"/>
      <c r="CB313" s="927"/>
      <c r="CC313" s="927"/>
      <c r="CD313" s="927"/>
      <c r="CE313" s="927"/>
      <c r="CF313" s="927"/>
      <c r="CG313" s="927"/>
      <c r="CH313" s="927"/>
      <c r="CI313" s="927"/>
      <c r="CJ313" s="927"/>
      <c r="CK313" s="927"/>
      <c r="CL313" s="927"/>
      <c r="CM313" s="927"/>
      <c r="CN313" s="927"/>
      <c r="CO313" s="927"/>
      <c r="CP313" s="927"/>
      <c r="CQ313" s="927"/>
      <c r="CR313" s="927"/>
      <c r="CS313" s="927"/>
      <c r="CT313" s="927"/>
      <c r="CU313" s="927"/>
      <c r="CV313" s="927"/>
      <c r="CW313" s="927"/>
      <c r="CX313" s="927"/>
      <c r="CY313" s="927"/>
      <c r="CZ313" s="927"/>
      <c r="DA313" s="927"/>
      <c r="DB313" s="927"/>
      <c r="DC313" s="927"/>
      <c r="DD313" s="927"/>
      <c r="DE313" s="927"/>
      <c r="DF313" s="927"/>
      <c r="DG313" s="927"/>
      <c r="DH313" s="927"/>
      <c r="DI313" s="927"/>
      <c r="DJ313" s="927"/>
      <c r="DK313" s="927"/>
      <c r="DL313" s="927"/>
      <c r="DM313" s="927"/>
      <c r="DN313" s="927"/>
      <c r="DO313" s="927"/>
      <c r="DP313" s="927"/>
      <c r="DQ313" s="927"/>
      <c r="DR313" s="927"/>
      <c r="DS313" s="927"/>
      <c r="DT313" s="927"/>
      <c r="DU313" s="927"/>
      <c r="DV313" s="927"/>
      <c r="DW313" s="927"/>
      <c r="DX313" s="927"/>
      <c r="DY313" s="927"/>
      <c r="DZ313" s="927"/>
      <c r="EA313" s="927"/>
      <c r="EB313" s="927"/>
      <c r="EC313" s="927"/>
      <c r="ED313" s="927"/>
      <c r="EE313" s="927"/>
      <c r="EF313" s="927"/>
      <c r="EG313" s="927"/>
      <c r="EH313" s="927"/>
      <c r="EI313" s="927"/>
      <c r="EJ313" s="927"/>
      <c r="EK313" s="927"/>
      <c r="EL313" s="927"/>
      <c r="EM313" s="927"/>
      <c r="EN313" s="927"/>
      <c r="EO313" s="927"/>
      <c r="EP313" s="927"/>
      <c r="EQ313" s="927"/>
      <c r="ER313" s="927"/>
      <c r="ES313" s="927"/>
    </row>
    <row r="314" spans="1:149" s="912" customFormat="1" ht="15" customHeight="1">
      <c r="B314" s="1092"/>
      <c r="P314" s="1070"/>
      <c r="Q314" s="1070"/>
      <c r="R314" s="1070"/>
      <c r="S314" s="1070"/>
      <c r="T314" s="1070"/>
      <c r="U314" s="1070"/>
      <c r="V314" s="1070"/>
      <c r="W314" s="1070"/>
      <c r="X314" s="1070"/>
      <c r="Y314" s="1070"/>
      <c r="Z314" s="1070"/>
      <c r="AA314" s="1070"/>
      <c r="AB314" s="1070"/>
      <c r="AC314" s="1070"/>
      <c r="AD314" s="1070"/>
      <c r="AE314" s="1070"/>
      <c r="AF314" s="1070"/>
      <c r="AG314" s="1070"/>
      <c r="AH314" s="1070"/>
      <c r="AI314" s="1070"/>
      <c r="AJ314" s="1070"/>
      <c r="AK314" s="1070"/>
      <c r="AL314" s="1070"/>
      <c r="AM314" s="1070"/>
      <c r="AN314" s="1070"/>
      <c r="AO314" s="1070"/>
      <c r="AP314" s="1070"/>
      <c r="AQ314" s="1070"/>
      <c r="AR314" s="1070"/>
      <c r="AS314" s="1070"/>
      <c r="AT314" s="1070"/>
      <c r="AU314" s="1070"/>
      <c r="AV314" s="1070"/>
      <c r="AW314" s="1070"/>
      <c r="AX314" s="1070"/>
      <c r="AY314" s="1070"/>
      <c r="AZ314" s="1070"/>
      <c r="BA314" s="1070"/>
      <c r="BB314" s="1070"/>
      <c r="BC314" s="1070"/>
      <c r="BD314" s="1070"/>
      <c r="BE314" s="1070"/>
      <c r="BF314" s="1070"/>
      <c r="BG314" s="1070"/>
      <c r="BH314" s="1070"/>
      <c r="BI314" s="1070"/>
      <c r="BJ314" s="1070"/>
      <c r="BK314" s="1070"/>
      <c r="BL314" s="1070"/>
      <c r="BM314" s="1070"/>
      <c r="BN314" s="1070"/>
      <c r="BO314" s="1070"/>
      <c r="BP314" s="1070"/>
      <c r="BQ314" s="1070"/>
      <c r="BR314" s="1070"/>
      <c r="BS314" s="1070"/>
      <c r="BT314" s="1070"/>
      <c r="BU314" s="1070"/>
      <c r="BV314" s="1070"/>
      <c r="BW314" s="1070"/>
      <c r="BX314" s="1070"/>
      <c r="BY314" s="1070"/>
      <c r="BZ314" s="1070"/>
      <c r="CA314" s="1070"/>
      <c r="CB314" s="1070"/>
      <c r="CC314" s="1070"/>
      <c r="CD314" s="1070"/>
      <c r="CE314" s="1070"/>
      <c r="CF314" s="1070"/>
      <c r="CG314" s="1070"/>
      <c r="CH314" s="1070"/>
      <c r="CI314" s="1070"/>
      <c r="CJ314" s="1070"/>
      <c r="CK314" s="1070"/>
      <c r="CL314" s="1070"/>
      <c r="CM314" s="1070"/>
      <c r="CN314" s="1070"/>
      <c r="CO314" s="1070"/>
      <c r="CP314" s="1070"/>
      <c r="CQ314" s="1070"/>
      <c r="CR314" s="1070"/>
      <c r="CS314" s="1070"/>
      <c r="CT314" s="1070"/>
      <c r="CU314" s="1070"/>
      <c r="CV314" s="1070"/>
      <c r="CW314" s="1070"/>
      <c r="CX314" s="1070"/>
      <c r="CY314" s="1070"/>
      <c r="CZ314" s="1070"/>
      <c r="DA314" s="1070"/>
      <c r="DB314" s="1070"/>
      <c r="DC314" s="1070"/>
      <c r="DD314" s="1070"/>
      <c r="DE314" s="1070"/>
      <c r="DF314" s="1070"/>
      <c r="DG314" s="1070"/>
      <c r="DH314" s="1070"/>
      <c r="DI314" s="1070"/>
      <c r="DJ314" s="1070"/>
      <c r="DK314" s="1070"/>
      <c r="DL314" s="1070"/>
      <c r="DM314" s="1070"/>
      <c r="DN314" s="1070"/>
      <c r="DO314" s="1070"/>
      <c r="DP314" s="1070"/>
      <c r="DQ314" s="1070"/>
      <c r="DR314" s="1070"/>
      <c r="DS314" s="1070"/>
      <c r="DT314" s="1070"/>
      <c r="DU314" s="1070"/>
      <c r="DV314" s="1070"/>
      <c r="DW314" s="1070"/>
      <c r="DX314" s="1070"/>
      <c r="DY314" s="1070"/>
      <c r="DZ314" s="1070"/>
      <c r="EA314" s="1070"/>
      <c r="EB314" s="1070"/>
      <c r="EC314" s="1070"/>
      <c r="ED314" s="1070"/>
      <c r="EE314" s="1070"/>
      <c r="EF314" s="1070"/>
      <c r="EG314" s="1070"/>
      <c r="EH314" s="1070"/>
      <c r="EI314" s="1070"/>
      <c r="EJ314" s="1070"/>
      <c r="EK314" s="1070"/>
      <c r="EL314" s="1070"/>
      <c r="EM314" s="1070"/>
      <c r="EN314" s="1070"/>
      <c r="EO314" s="1070"/>
      <c r="EP314" s="1070"/>
      <c r="EQ314" s="1070"/>
      <c r="ER314" s="1070"/>
      <c r="ES314" s="1070"/>
    </row>
    <row r="315" spans="1:149" s="912" customFormat="1" ht="15" customHeight="1">
      <c r="B315" s="1092"/>
      <c r="P315" s="1070"/>
      <c r="Q315" s="1070"/>
      <c r="R315" s="1070"/>
      <c r="S315" s="1070"/>
      <c r="T315" s="1070"/>
      <c r="U315" s="1070"/>
      <c r="V315" s="1070"/>
      <c r="W315" s="1070"/>
      <c r="X315" s="1070"/>
      <c r="Y315" s="1070"/>
      <c r="Z315" s="1070"/>
      <c r="AA315" s="1070"/>
      <c r="AB315" s="1070"/>
      <c r="AC315" s="1070"/>
      <c r="AD315" s="1070"/>
      <c r="AE315" s="1070"/>
      <c r="AF315" s="1070"/>
      <c r="AG315" s="1070"/>
      <c r="AH315" s="1070"/>
      <c r="AI315" s="1070"/>
      <c r="AJ315" s="1070"/>
      <c r="AK315" s="1070"/>
      <c r="AL315" s="1070"/>
      <c r="AM315" s="1070"/>
      <c r="AN315" s="1070"/>
      <c r="AO315" s="1070"/>
      <c r="AP315" s="1070"/>
      <c r="AQ315" s="1070"/>
      <c r="AR315" s="1070"/>
      <c r="AS315" s="1070"/>
      <c r="AT315" s="1070"/>
      <c r="AU315" s="1070"/>
      <c r="AV315" s="1070"/>
      <c r="AW315" s="1070"/>
      <c r="AX315" s="1070"/>
      <c r="AY315" s="1070"/>
      <c r="AZ315" s="1070"/>
      <c r="BA315" s="1070"/>
      <c r="BB315" s="1070"/>
      <c r="BC315" s="1070"/>
      <c r="BD315" s="1070"/>
      <c r="BE315" s="1070"/>
      <c r="BF315" s="1070"/>
      <c r="BG315" s="1070"/>
      <c r="BH315" s="1070"/>
      <c r="BI315" s="1070"/>
      <c r="BJ315" s="1070"/>
      <c r="BK315" s="1070"/>
      <c r="BL315" s="1070"/>
      <c r="BM315" s="1070"/>
      <c r="BN315" s="1070"/>
      <c r="BO315" s="1070"/>
      <c r="BP315" s="1070"/>
      <c r="BQ315" s="1070"/>
      <c r="BR315" s="1070"/>
      <c r="BS315" s="1070"/>
      <c r="BT315" s="1070"/>
      <c r="BU315" s="1070"/>
      <c r="BV315" s="1070"/>
      <c r="BW315" s="1070"/>
      <c r="BX315" s="1070"/>
      <c r="BY315" s="1070"/>
      <c r="BZ315" s="1070"/>
      <c r="CA315" s="1070"/>
      <c r="CB315" s="1070"/>
      <c r="CC315" s="1070"/>
      <c r="CD315" s="1070"/>
      <c r="CE315" s="1070"/>
      <c r="CF315" s="1070"/>
      <c r="CG315" s="1070"/>
      <c r="CH315" s="1070"/>
      <c r="CI315" s="1070"/>
      <c r="CJ315" s="1070"/>
      <c r="CK315" s="1070"/>
      <c r="CL315" s="1070"/>
      <c r="CM315" s="1070"/>
      <c r="CN315" s="1070"/>
      <c r="CO315" s="1070"/>
      <c r="CP315" s="1070"/>
      <c r="CQ315" s="1070"/>
      <c r="CR315" s="1070"/>
      <c r="CS315" s="1070"/>
      <c r="CT315" s="1070"/>
      <c r="CU315" s="1070"/>
      <c r="CV315" s="1070"/>
      <c r="CW315" s="1070"/>
      <c r="CX315" s="1070"/>
      <c r="CY315" s="1070"/>
      <c r="CZ315" s="1070"/>
      <c r="DA315" s="1070"/>
      <c r="DB315" s="1070"/>
      <c r="DC315" s="1070"/>
      <c r="DD315" s="1070"/>
      <c r="DE315" s="1070"/>
      <c r="DF315" s="1070"/>
      <c r="DG315" s="1070"/>
      <c r="DH315" s="1070"/>
      <c r="DI315" s="1070"/>
      <c r="DJ315" s="1070"/>
      <c r="DK315" s="1070"/>
      <c r="DL315" s="1070"/>
      <c r="DM315" s="1070"/>
      <c r="DN315" s="1070"/>
      <c r="DO315" s="1070"/>
      <c r="DP315" s="1070"/>
      <c r="DQ315" s="1070"/>
      <c r="DR315" s="1070"/>
      <c r="DS315" s="1070"/>
      <c r="DT315" s="1070"/>
      <c r="DU315" s="1070"/>
      <c r="DV315" s="1070"/>
      <c r="DW315" s="1070"/>
      <c r="DX315" s="1070"/>
      <c r="DY315" s="1070"/>
      <c r="DZ315" s="1070"/>
      <c r="EA315" s="1070"/>
      <c r="EB315" s="1070"/>
      <c r="EC315" s="1070"/>
      <c r="ED315" s="1070"/>
      <c r="EE315" s="1070"/>
      <c r="EF315" s="1070"/>
      <c r="EG315" s="1070"/>
      <c r="EH315" s="1070"/>
      <c r="EI315" s="1070"/>
      <c r="EJ315" s="1070"/>
      <c r="EK315" s="1070"/>
      <c r="EL315" s="1070"/>
      <c r="EM315" s="1070"/>
      <c r="EN315" s="1070"/>
      <c r="EO315" s="1070"/>
      <c r="EP315" s="1070"/>
      <c r="EQ315" s="1070"/>
      <c r="ER315" s="1070"/>
      <c r="ES315" s="1070"/>
    </row>
    <row r="316" spans="1:149" s="912" customFormat="1" ht="15" customHeight="1">
      <c r="A316" s="927"/>
      <c r="B316" s="1093"/>
      <c r="C316" s="927"/>
      <c r="D316" s="927"/>
      <c r="E316" s="927"/>
      <c r="F316" s="927"/>
      <c r="G316" s="927"/>
      <c r="H316" s="927"/>
      <c r="I316" s="927"/>
      <c r="P316" s="1070"/>
      <c r="Q316" s="1070"/>
      <c r="R316" s="1070"/>
      <c r="S316" s="1070"/>
      <c r="T316" s="1070"/>
      <c r="U316" s="1070"/>
      <c r="V316" s="1070"/>
      <c r="W316" s="1070"/>
      <c r="X316" s="1070"/>
      <c r="Y316" s="1070"/>
      <c r="Z316" s="1070"/>
      <c r="AA316" s="1070"/>
      <c r="AB316" s="1070"/>
      <c r="AC316" s="1070"/>
      <c r="AD316" s="1070"/>
      <c r="AE316" s="1070"/>
      <c r="AF316" s="1070"/>
      <c r="AG316" s="1070"/>
      <c r="AH316" s="1070"/>
      <c r="AI316" s="1070"/>
      <c r="AJ316" s="1070"/>
      <c r="AK316" s="1070"/>
      <c r="AL316" s="1070"/>
      <c r="AM316" s="1070"/>
      <c r="AN316" s="1070"/>
      <c r="AO316" s="1070"/>
      <c r="AP316" s="1070"/>
      <c r="AQ316" s="1070"/>
      <c r="AR316" s="1070"/>
      <c r="AS316" s="1070"/>
      <c r="AT316" s="1070"/>
      <c r="AU316" s="1070"/>
      <c r="AV316" s="1070"/>
      <c r="AW316" s="1070"/>
      <c r="AX316" s="1070"/>
      <c r="AY316" s="1070"/>
      <c r="AZ316" s="1070"/>
      <c r="BA316" s="1070"/>
      <c r="BB316" s="1070"/>
      <c r="BC316" s="1070"/>
      <c r="BD316" s="1070"/>
      <c r="BE316" s="1070"/>
      <c r="BF316" s="1070"/>
      <c r="BG316" s="1070"/>
      <c r="BH316" s="1070"/>
      <c r="BI316" s="1070"/>
      <c r="BJ316" s="1070"/>
      <c r="BK316" s="1070"/>
      <c r="BL316" s="1070"/>
      <c r="BM316" s="1070"/>
      <c r="BN316" s="1070"/>
      <c r="BO316" s="1070"/>
      <c r="BP316" s="1070"/>
      <c r="BQ316" s="1070"/>
      <c r="BR316" s="1070"/>
      <c r="BS316" s="1070"/>
      <c r="BT316" s="1070"/>
      <c r="BU316" s="1070"/>
      <c r="BV316" s="1070"/>
      <c r="BW316" s="1070"/>
      <c r="BX316" s="1070"/>
      <c r="BY316" s="1070"/>
      <c r="BZ316" s="1070"/>
      <c r="CA316" s="1070"/>
      <c r="CB316" s="1070"/>
      <c r="CC316" s="1070"/>
      <c r="CD316" s="1070"/>
      <c r="CE316" s="1070"/>
      <c r="CF316" s="1070"/>
      <c r="CG316" s="1070"/>
      <c r="CH316" s="1070"/>
      <c r="CI316" s="1070"/>
      <c r="CJ316" s="1070"/>
      <c r="CK316" s="1070"/>
      <c r="CL316" s="1070"/>
      <c r="CM316" s="1070"/>
      <c r="CN316" s="1070"/>
      <c r="CO316" s="1070"/>
      <c r="CP316" s="1070"/>
      <c r="CQ316" s="1070"/>
      <c r="CR316" s="1070"/>
      <c r="CS316" s="1070"/>
      <c r="CT316" s="1070"/>
      <c r="CU316" s="1070"/>
      <c r="CV316" s="1070"/>
      <c r="CW316" s="1070"/>
      <c r="CX316" s="1070"/>
      <c r="CY316" s="1070"/>
      <c r="CZ316" s="1070"/>
      <c r="DA316" s="1070"/>
      <c r="DB316" s="1070"/>
      <c r="DC316" s="1070"/>
      <c r="DD316" s="1070"/>
      <c r="DE316" s="1070"/>
      <c r="DF316" s="1070"/>
      <c r="DG316" s="1070"/>
      <c r="DH316" s="1070"/>
      <c r="DI316" s="1070"/>
      <c r="DJ316" s="1070"/>
      <c r="DK316" s="1070"/>
      <c r="DL316" s="1070"/>
      <c r="DM316" s="1070"/>
      <c r="DN316" s="1070"/>
      <c r="DO316" s="1070"/>
      <c r="DP316" s="1070"/>
      <c r="DQ316" s="1070"/>
      <c r="DR316" s="1070"/>
      <c r="DS316" s="1070"/>
      <c r="DT316" s="1070"/>
      <c r="DU316" s="1070"/>
      <c r="DV316" s="1070"/>
      <c r="DW316" s="1070"/>
      <c r="DX316" s="1070"/>
      <c r="DY316" s="1070"/>
      <c r="DZ316" s="1070"/>
      <c r="EA316" s="1070"/>
      <c r="EB316" s="1070"/>
      <c r="EC316" s="1070"/>
      <c r="ED316" s="1070"/>
      <c r="EE316" s="1070"/>
      <c r="EF316" s="1070"/>
      <c r="EG316" s="1070"/>
      <c r="EH316" s="1070"/>
      <c r="EI316" s="1070"/>
      <c r="EJ316" s="1070"/>
      <c r="EK316" s="1070"/>
      <c r="EL316" s="1070"/>
      <c r="EM316" s="1070"/>
      <c r="EN316" s="1070"/>
      <c r="EO316" s="1070"/>
      <c r="EP316" s="1070"/>
      <c r="EQ316" s="1070"/>
      <c r="ER316" s="1070"/>
      <c r="ES316" s="1070"/>
    </row>
    <row r="317" spans="1:149" s="912" customFormat="1" ht="15" customHeight="1">
      <c r="B317" s="1092"/>
      <c r="P317" s="1070"/>
      <c r="Q317" s="1070"/>
      <c r="R317" s="1070"/>
      <c r="S317" s="1070"/>
      <c r="T317" s="1070"/>
      <c r="U317" s="1070"/>
      <c r="V317" s="1070"/>
      <c r="W317" s="1070"/>
      <c r="X317" s="1070"/>
      <c r="Y317" s="1070"/>
      <c r="Z317" s="1070"/>
      <c r="AA317" s="1070"/>
      <c r="AB317" s="1070"/>
      <c r="AC317" s="1070"/>
      <c r="AD317" s="1070"/>
      <c r="AE317" s="1070"/>
      <c r="AF317" s="1070"/>
      <c r="AG317" s="1070"/>
      <c r="AH317" s="1070"/>
      <c r="AI317" s="1070"/>
      <c r="AJ317" s="1070"/>
      <c r="AK317" s="1070"/>
      <c r="AL317" s="1070"/>
      <c r="AM317" s="1070"/>
      <c r="AN317" s="1070"/>
      <c r="AO317" s="1070"/>
      <c r="AP317" s="1070"/>
      <c r="AQ317" s="1070"/>
      <c r="AR317" s="1070"/>
      <c r="AS317" s="1070"/>
      <c r="AT317" s="1070"/>
      <c r="AU317" s="1070"/>
      <c r="AV317" s="1070"/>
      <c r="AW317" s="1070"/>
      <c r="AX317" s="1070"/>
      <c r="AY317" s="1070"/>
      <c r="AZ317" s="1070"/>
      <c r="BA317" s="1070"/>
      <c r="BB317" s="1070"/>
      <c r="BC317" s="1070"/>
      <c r="BD317" s="1070"/>
      <c r="BE317" s="1070"/>
      <c r="BF317" s="1070"/>
      <c r="BG317" s="1070"/>
      <c r="BH317" s="1070"/>
      <c r="BI317" s="1070"/>
      <c r="BJ317" s="1070"/>
      <c r="BK317" s="1070"/>
      <c r="BL317" s="1070"/>
      <c r="BM317" s="1070"/>
      <c r="BN317" s="1070"/>
      <c r="BO317" s="1070"/>
      <c r="BP317" s="1070"/>
      <c r="BQ317" s="1070"/>
      <c r="BR317" s="1070"/>
      <c r="BS317" s="1070"/>
      <c r="BT317" s="1070"/>
      <c r="BU317" s="1070"/>
      <c r="BV317" s="1070"/>
      <c r="BW317" s="1070"/>
      <c r="BX317" s="1070"/>
      <c r="BY317" s="1070"/>
      <c r="BZ317" s="1070"/>
      <c r="CA317" s="1070"/>
      <c r="CB317" s="1070"/>
      <c r="CC317" s="1070"/>
      <c r="CD317" s="1070"/>
      <c r="CE317" s="1070"/>
      <c r="CF317" s="1070"/>
      <c r="CG317" s="1070"/>
      <c r="CH317" s="1070"/>
      <c r="CI317" s="1070"/>
      <c r="CJ317" s="1070"/>
      <c r="CK317" s="1070"/>
      <c r="CL317" s="1070"/>
      <c r="CM317" s="1070"/>
      <c r="CN317" s="1070"/>
      <c r="CO317" s="1070"/>
      <c r="CP317" s="1070"/>
      <c r="CQ317" s="1070"/>
      <c r="CR317" s="1070"/>
      <c r="CS317" s="1070"/>
      <c r="CT317" s="1070"/>
      <c r="CU317" s="1070"/>
      <c r="CV317" s="1070"/>
      <c r="CW317" s="1070"/>
      <c r="CX317" s="1070"/>
      <c r="CY317" s="1070"/>
      <c r="CZ317" s="1070"/>
      <c r="DA317" s="1070"/>
      <c r="DB317" s="1070"/>
      <c r="DC317" s="1070"/>
      <c r="DD317" s="1070"/>
      <c r="DE317" s="1070"/>
      <c r="DF317" s="1070"/>
      <c r="DG317" s="1070"/>
      <c r="DH317" s="1070"/>
      <c r="DI317" s="1070"/>
      <c r="DJ317" s="1070"/>
      <c r="DK317" s="1070"/>
      <c r="DL317" s="1070"/>
      <c r="DM317" s="1070"/>
      <c r="DN317" s="1070"/>
      <c r="DO317" s="1070"/>
      <c r="DP317" s="1070"/>
      <c r="DQ317" s="1070"/>
      <c r="DR317" s="1070"/>
      <c r="DS317" s="1070"/>
      <c r="DT317" s="1070"/>
      <c r="DU317" s="1070"/>
      <c r="DV317" s="1070"/>
      <c r="DW317" s="1070"/>
      <c r="DX317" s="1070"/>
      <c r="DY317" s="1070"/>
      <c r="DZ317" s="1070"/>
      <c r="EA317" s="1070"/>
      <c r="EB317" s="1070"/>
      <c r="EC317" s="1070"/>
      <c r="ED317" s="1070"/>
      <c r="EE317" s="1070"/>
      <c r="EF317" s="1070"/>
      <c r="EG317" s="1070"/>
      <c r="EH317" s="1070"/>
      <c r="EI317" s="1070"/>
      <c r="EJ317" s="1070"/>
      <c r="EK317" s="1070"/>
      <c r="EL317" s="1070"/>
      <c r="EM317" s="1070"/>
      <c r="EN317" s="1070"/>
      <c r="EO317" s="1070"/>
      <c r="EP317" s="1070"/>
      <c r="EQ317" s="1070"/>
      <c r="ER317" s="1070"/>
      <c r="ES317" s="1070"/>
    </row>
    <row r="318" spans="1:149" s="912" customFormat="1" ht="15" customHeight="1">
      <c r="B318" s="1092"/>
    </row>
    <row r="319" spans="1:149" s="912" customFormat="1" ht="15" customHeight="1">
      <c r="B319" s="1092"/>
      <c r="L319" s="927"/>
      <c r="M319" s="927"/>
      <c r="N319" s="927"/>
      <c r="O319" s="927"/>
    </row>
    <row r="320" spans="1:149" s="1078" customFormat="1" ht="15" customHeight="1">
      <c r="A320" s="912"/>
      <c r="B320" s="1092"/>
      <c r="C320" s="912"/>
      <c r="D320" s="912"/>
      <c r="E320" s="912"/>
      <c r="F320" s="912"/>
      <c r="G320" s="912"/>
      <c r="H320" s="912"/>
      <c r="I320" s="912"/>
      <c r="J320" s="1070"/>
      <c r="K320" s="1070"/>
      <c r="L320" s="1070"/>
      <c r="M320" s="1070"/>
      <c r="N320" s="1070"/>
      <c r="O320" s="1070"/>
      <c r="P320" s="912"/>
      <c r="Q320" s="912"/>
      <c r="R320" s="912"/>
      <c r="S320" s="912"/>
      <c r="T320" s="912"/>
      <c r="U320" s="912"/>
      <c r="V320" s="912"/>
      <c r="W320" s="912"/>
      <c r="X320" s="912"/>
      <c r="Y320" s="912"/>
      <c r="Z320" s="912"/>
      <c r="AA320" s="912"/>
      <c r="AB320" s="912"/>
      <c r="AC320" s="912"/>
      <c r="AD320" s="912"/>
      <c r="AE320" s="912"/>
      <c r="AF320" s="912"/>
      <c r="AG320" s="912"/>
      <c r="AH320" s="912"/>
      <c r="AI320" s="912"/>
      <c r="AJ320" s="912"/>
      <c r="AK320" s="912"/>
      <c r="AL320" s="912"/>
      <c r="AM320" s="912"/>
      <c r="AN320" s="912"/>
      <c r="AO320" s="912"/>
      <c r="AP320" s="912"/>
      <c r="AQ320" s="912"/>
      <c r="AR320" s="912"/>
      <c r="AS320" s="912"/>
      <c r="AT320" s="912"/>
      <c r="AU320" s="912"/>
      <c r="AV320" s="912"/>
      <c r="AW320" s="912"/>
      <c r="AX320" s="912"/>
      <c r="AY320" s="912"/>
      <c r="AZ320" s="912"/>
      <c r="BA320" s="912"/>
      <c r="BB320" s="912"/>
      <c r="BC320" s="912"/>
      <c r="BD320" s="912"/>
      <c r="BE320" s="912"/>
      <c r="BF320" s="912"/>
      <c r="BG320" s="912"/>
      <c r="BH320" s="912"/>
      <c r="BI320" s="912"/>
      <c r="BJ320" s="912"/>
      <c r="BK320" s="912"/>
      <c r="BL320" s="912"/>
      <c r="BM320" s="912"/>
      <c r="BN320" s="912"/>
      <c r="BO320" s="912"/>
      <c r="BP320" s="912"/>
      <c r="BQ320" s="912"/>
      <c r="BR320" s="912"/>
      <c r="BS320" s="912"/>
      <c r="BT320" s="912"/>
      <c r="BU320" s="912"/>
      <c r="BV320" s="912"/>
      <c r="BW320" s="912"/>
      <c r="BX320" s="912"/>
      <c r="BY320" s="912"/>
      <c r="BZ320" s="912"/>
      <c r="CA320" s="912"/>
      <c r="CB320" s="912"/>
      <c r="CC320" s="912"/>
      <c r="CD320" s="912"/>
      <c r="CE320" s="912"/>
      <c r="CF320" s="912"/>
      <c r="CG320" s="912"/>
      <c r="CH320" s="912"/>
      <c r="CI320" s="912"/>
      <c r="CJ320" s="912"/>
      <c r="CK320" s="912"/>
      <c r="CL320" s="912"/>
      <c r="CM320" s="912"/>
      <c r="CN320" s="912"/>
      <c r="CO320" s="912"/>
      <c r="CP320" s="912"/>
      <c r="CQ320" s="912"/>
      <c r="CR320" s="912"/>
      <c r="CS320" s="912"/>
      <c r="CT320" s="912"/>
      <c r="CU320" s="912"/>
      <c r="CV320" s="912"/>
      <c r="CW320" s="912"/>
      <c r="CX320" s="912"/>
      <c r="CY320" s="912"/>
      <c r="CZ320" s="912"/>
      <c r="DA320" s="912"/>
      <c r="DB320" s="912"/>
      <c r="DC320" s="912"/>
      <c r="DD320" s="912"/>
      <c r="DE320" s="912"/>
      <c r="DF320" s="912"/>
      <c r="DG320" s="912"/>
      <c r="DH320" s="912"/>
      <c r="DI320" s="912"/>
      <c r="DJ320" s="912"/>
      <c r="DK320" s="912"/>
      <c r="DL320" s="912"/>
      <c r="DM320" s="912"/>
      <c r="DN320" s="912"/>
      <c r="DO320" s="912"/>
      <c r="DP320" s="912"/>
      <c r="DQ320" s="912"/>
      <c r="DR320" s="912"/>
      <c r="DS320" s="912"/>
      <c r="DT320" s="912"/>
      <c r="DU320" s="912"/>
      <c r="DV320" s="912"/>
      <c r="DW320" s="912"/>
      <c r="DX320" s="912"/>
      <c r="DY320" s="912"/>
      <c r="DZ320" s="912"/>
      <c r="EA320" s="912"/>
      <c r="EB320" s="912"/>
      <c r="EC320" s="912"/>
      <c r="ED320" s="912"/>
      <c r="EE320" s="912"/>
      <c r="EF320" s="912"/>
      <c r="EG320" s="912"/>
      <c r="EH320" s="912"/>
      <c r="EI320" s="912"/>
      <c r="EJ320" s="912"/>
      <c r="EK320" s="912"/>
      <c r="EL320" s="912"/>
      <c r="EM320" s="912"/>
      <c r="EN320" s="912"/>
      <c r="EO320" s="912"/>
      <c r="EP320" s="912"/>
      <c r="EQ320" s="912"/>
      <c r="ER320" s="912"/>
      <c r="ES320" s="912"/>
    </row>
    <row r="321" spans="1:149" s="1078" customFormat="1" ht="15" customHeight="1">
      <c r="A321" s="927"/>
      <c r="B321" s="1093"/>
      <c r="C321" s="927"/>
      <c r="D321" s="927"/>
      <c r="E321" s="927"/>
      <c r="F321" s="927"/>
      <c r="G321" s="927"/>
      <c r="H321" s="927"/>
      <c r="I321" s="927"/>
      <c r="J321" s="1070"/>
      <c r="K321" s="1070"/>
      <c r="L321" s="1070"/>
      <c r="M321" s="1070"/>
      <c r="N321" s="1070"/>
      <c r="O321" s="1070"/>
      <c r="P321" s="927"/>
      <c r="Q321" s="927"/>
      <c r="R321" s="927"/>
      <c r="S321" s="927"/>
      <c r="T321" s="927"/>
      <c r="U321" s="927"/>
      <c r="V321" s="927"/>
      <c r="W321" s="927"/>
      <c r="X321" s="927"/>
      <c r="Y321" s="927"/>
      <c r="Z321" s="927"/>
      <c r="AA321" s="927"/>
      <c r="AB321" s="927"/>
      <c r="AC321" s="927"/>
      <c r="AD321" s="927"/>
      <c r="AE321" s="927"/>
      <c r="AF321" s="927"/>
      <c r="AG321" s="927"/>
      <c r="AH321" s="927"/>
      <c r="AI321" s="927"/>
      <c r="AJ321" s="927"/>
      <c r="AK321" s="927"/>
      <c r="AL321" s="927"/>
      <c r="AM321" s="927"/>
      <c r="AN321" s="927"/>
      <c r="AO321" s="927"/>
      <c r="AP321" s="927"/>
      <c r="AQ321" s="927"/>
      <c r="AR321" s="927"/>
      <c r="AS321" s="927"/>
      <c r="AT321" s="927"/>
      <c r="AU321" s="927"/>
      <c r="AV321" s="927"/>
      <c r="AW321" s="927"/>
      <c r="AX321" s="927"/>
      <c r="AY321" s="927"/>
      <c r="AZ321" s="927"/>
      <c r="BA321" s="927"/>
      <c r="BB321" s="927"/>
      <c r="BC321" s="927"/>
      <c r="BD321" s="927"/>
      <c r="BE321" s="927"/>
      <c r="BF321" s="927"/>
      <c r="BG321" s="927"/>
      <c r="BH321" s="927"/>
      <c r="BI321" s="927"/>
      <c r="BJ321" s="927"/>
      <c r="BK321" s="927"/>
      <c r="BL321" s="927"/>
      <c r="BM321" s="927"/>
      <c r="BN321" s="927"/>
      <c r="BO321" s="927"/>
      <c r="BP321" s="927"/>
      <c r="BQ321" s="927"/>
      <c r="BR321" s="927"/>
      <c r="BS321" s="927"/>
      <c r="BT321" s="927"/>
      <c r="BU321" s="927"/>
      <c r="BV321" s="927"/>
      <c r="BW321" s="927"/>
      <c r="BX321" s="927"/>
      <c r="BY321" s="927"/>
      <c r="BZ321" s="927"/>
      <c r="CA321" s="927"/>
      <c r="CB321" s="927"/>
      <c r="CC321" s="927"/>
      <c r="CD321" s="927"/>
      <c r="CE321" s="927"/>
      <c r="CF321" s="927"/>
      <c r="CG321" s="927"/>
      <c r="CH321" s="927"/>
      <c r="CI321" s="927"/>
      <c r="CJ321" s="927"/>
      <c r="CK321" s="927"/>
      <c r="CL321" s="927"/>
      <c r="CM321" s="927"/>
      <c r="CN321" s="927"/>
      <c r="CO321" s="927"/>
      <c r="CP321" s="927"/>
      <c r="CQ321" s="927"/>
      <c r="CR321" s="927"/>
      <c r="CS321" s="927"/>
      <c r="CT321" s="927"/>
      <c r="CU321" s="927"/>
      <c r="CV321" s="927"/>
      <c r="CW321" s="927"/>
      <c r="CX321" s="927"/>
      <c r="CY321" s="927"/>
      <c r="CZ321" s="927"/>
      <c r="DA321" s="927"/>
      <c r="DB321" s="927"/>
      <c r="DC321" s="927"/>
      <c r="DD321" s="927"/>
      <c r="DE321" s="927"/>
      <c r="DF321" s="927"/>
      <c r="DG321" s="927"/>
      <c r="DH321" s="927"/>
      <c r="DI321" s="927"/>
      <c r="DJ321" s="927"/>
      <c r="DK321" s="927"/>
      <c r="DL321" s="927"/>
      <c r="DM321" s="927"/>
      <c r="DN321" s="927"/>
      <c r="DO321" s="927"/>
      <c r="DP321" s="927"/>
      <c r="DQ321" s="927"/>
      <c r="DR321" s="927"/>
      <c r="DS321" s="927"/>
      <c r="DT321" s="927"/>
      <c r="DU321" s="927"/>
      <c r="DV321" s="927"/>
      <c r="DW321" s="927"/>
      <c r="DX321" s="927"/>
      <c r="DY321" s="927"/>
      <c r="DZ321" s="927"/>
      <c r="EA321" s="927"/>
      <c r="EB321" s="927"/>
      <c r="EC321" s="927"/>
      <c r="ED321" s="927"/>
      <c r="EE321" s="927"/>
      <c r="EF321" s="927"/>
      <c r="EG321" s="927"/>
      <c r="EH321" s="927"/>
      <c r="EI321" s="927"/>
      <c r="EJ321" s="927"/>
      <c r="EK321" s="927"/>
      <c r="EL321" s="927"/>
      <c r="EM321" s="927"/>
      <c r="EN321" s="927"/>
      <c r="EO321" s="927"/>
      <c r="EP321" s="927"/>
      <c r="EQ321" s="927"/>
      <c r="ER321" s="927"/>
      <c r="ES321" s="927"/>
    </row>
    <row r="322" spans="1:149">
      <c r="C322" s="912"/>
      <c r="D322" s="912"/>
      <c r="E322" s="912"/>
      <c r="F322" s="912"/>
      <c r="G322" s="912"/>
      <c r="H322" s="912"/>
      <c r="I322" s="912"/>
      <c r="P322" s="1070"/>
      <c r="Q322" s="1070"/>
      <c r="R322" s="1070"/>
      <c r="S322" s="1070"/>
      <c r="T322" s="1070"/>
      <c r="U322" s="1070"/>
      <c r="V322" s="1070"/>
      <c r="W322" s="1070"/>
      <c r="X322" s="1070"/>
      <c r="Y322" s="1070"/>
      <c r="Z322" s="1070"/>
      <c r="AA322" s="1070"/>
      <c r="AB322" s="1070"/>
      <c r="AC322" s="1070"/>
      <c r="AD322" s="1070"/>
      <c r="AE322" s="1070"/>
      <c r="AF322" s="1070"/>
      <c r="AG322" s="1070"/>
      <c r="AH322" s="1070"/>
      <c r="AI322" s="1070"/>
      <c r="AJ322" s="1070"/>
      <c r="AK322" s="1070"/>
      <c r="AL322" s="1070"/>
      <c r="AM322" s="1070"/>
      <c r="AN322" s="1070"/>
      <c r="AO322" s="1070"/>
      <c r="AP322" s="1070"/>
      <c r="AQ322" s="1070"/>
      <c r="AR322" s="1070"/>
      <c r="AS322" s="1070"/>
      <c r="AT322" s="1070"/>
      <c r="AU322" s="1070"/>
      <c r="AV322" s="1070"/>
      <c r="AW322" s="1070"/>
      <c r="AX322" s="1070"/>
      <c r="AY322" s="1070"/>
      <c r="AZ322" s="1070"/>
      <c r="BA322" s="1070"/>
      <c r="BB322" s="1070"/>
      <c r="BC322" s="1070"/>
      <c r="BD322" s="1070"/>
      <c r="BE322" s="1070"/>
      <c r="BF322" s="1070"/>
      <c r="BG322" s="1070"/>
      <c r="BH322" s="1070"/>
      <c r="BI322" s="1070"/>
      <c r="BJ322" s="1070"/>
      <c r="BK322" s="1070"/>
      <c r="BL322" s="1070"/>
      <c r="BM322" s="1070"/>
      <c r="BN322" s="1070"/>
      <c r="BO322" s="1070"/>
      <c r="BP322" s="1070"/>
      <c r="BQ322" s="1070"/>
      <c r="BR322" s="1070"/>
      <c r="BS322" s="1070"/>
      <c r="BT322" s="1070"/>
      <c r="BU322" s="1070"/>
      <c r="BV322" s="1070"/>
      <c r="BW322" s="1070"/>
      <c r="BX322" s="1070"/>
      <c r="BY322" s="1070"/>
      <c r="BZ322" s="1070"/>
      <c r="CA322" s="1070"/>
      <c r="CB322" s="1070"/>
      <c r="CC322" s="1070"/>
      <c r="CD322" s="1070"/>
      <c r="CE322" s="1070"/>
      <c r="CF322" s="1070"/>
      <c r="CG322" s="1070"/>
      <c r="CH322" s="1070"/>
      <c r="CI322" s="1070"/>
      <c r="CJ322" s="1070"/>
      <c r="CK322" s="1070"/>
      <c r="CL322" s="1070"/>
      <c r="CM322" s="1070"/>
      <c r="CN322" s="1070"/>
      <c r="CO322" s="1070"/>
      <c r="CP322" s="1070"/>
      <c r="CQ322" s="1070"/>
      <c r="CR322" s="1070"/>
      <c r="CS322" s="1070"/>
      <c r="CT322" s="1070"/>
      <c r="CU322" s="1070"/>
      <c r="CV322" s="1070"/>
      <c r="CW322" s="1070"/>
      <c r="CX322" s="1070"/>
      <c r="CY322" s="1070"/>
      <c r="CZ322" s="1070"/>
      <c r="DA322" s="1070"/>
      <c r="DB322" s="1070"/>
      <c r="DC322" s="1070"/>
      <c r="DD322" s="1070"/>
      <c r="DE322" s="1070"/>
      <c r="DF322" s="1070"/>
      <c r="DG322" s="1070"/>
      <c r="DH322" s="1070"/>
      <c r="DI322" s="1070"/>
      <c r="DJ322" s="1070"/>
      <c r="DK322" s="1070"/>
      <c r="DL322" s="1070"/>
      <c r="DM322" s="1070"/>
      <c r="DN322" s="1070"/>
      <c r="DO322" s="1070"/>
      <c r="DP322" s="1070"/>
      <c r="DQ322" s="1070"/>
      <c r="DR322" s="1070"/>
      <c r="DS322" s="1070"/>
      <c r="DT322" s="1070"/>
      <c r="DU322" s="1070"/>
      <c r="DV322" s="1070"/>
      <c r="DW322" s="1070"/>
      <c r="DX322" s="1070"/>
      <c r="DY322" s="1070"/>
      <c r="DZ322" s="1070"/>
      <c r="EA322" s="1070"/>
      <c r="EB322" s="1070"/>
      <c r="EC322" s="1070"/>
      <c r="ED322" s="1070"/>
      <c r="EE322" s="1070"/>
      <c r="EF322" s="1070"/>
      <c r="EG322" s="1070"/>
      <c r="EH322" s="1070"/>
      <c r="EI322" s="1070"/>
      <c r="EJ322" s="1070"/>
      <c r="EK322" s="1070"/>
      <c r="EL322" s="1070"/>
      <c r="EM322" s="1070"/>
      <c r="EN322" s="1070"/>
      <c r="EO322" s="1070"/>
      <c r="EP322" s="1070"/>
      <c r="EQ322" s="1070"/>
      <c r="ER322" s="1070"/>
      <c r="ES322" s="1070"/>
    </row>
    <row r="323" spans="1:149">
      <c r="C323" s="912"/>
      <c r="D323" s="912"/>
      <c r="E323" s="912"/>
      <c r="F323" s="912"/>
      <c r="G323" s="912"/>
      <c r="H323" s="912"/>
      <c r="I323" s="912"/>
      <c r="P323" s="1070"/>
      <c r="Q323" s="1070"/>
      <c r="R323" s="1070"/>
      <c r="S323" s="1070"/>
      <c r="T323" s="1070"/>
      <c r="U323" s="1070"/>
      <c r="V323" s="1070"/>
      <c r="W323" s="1070"/>
      <c r="X323" s="1070"/>
      <c r="Y323" s="1070"/>
      <c r="Z323" s="1070"/>
      <c r="AA323" s="1070"/>
      <c r="AB323" s="1070"/>
      <c r="AC323" s="1070"/>
      <c r="AD323" s="1070"/>
      <c r="AE323" s="1070"/>
      <c r="AF323" s="1070"/>
      <c r="AG323" s="1070"/>
      <c r="AH323" s="1070"/>
      <c r="AI323" s="1070"/>
      <c r="AJ323" s="1070"/>
      <c r="AK323" s="1070"/>
      <c r="AL323" s="1070"/>
      <c r="AM323" s="1070"/>
      <c r="AN323" s="1070"/>
      <c r="AO323" s="1070"/>
      <c r="AP323" s="1070"/>
      <c r="AQ323" s="1070"/>
      <c r="AR323" s="1070"/>
      <c r="AS323" s="1070"/>
      <c r="AT323" s="1070"/>
      <c r="AU323" s="1070"/>
      <c r="AV323" s="1070"/>
      <c r="AW323" s="1070"/>
      <c r="AX323" s="1070"/>
      <c r="AY323" s="1070"/>
      <c r="AZ323" s="1070"/>
      <c r="BA323" s="1070"/>
      <c r="BB323" s="1070"/>
      <c r="BC323" s="1070"/>
      <c r="BD323" s="1070"/>
      <c r="BE323" s="1070"/>
      <c r="BF323" s="1070"/>
      <c r="BG323" s="1070"/>
      <c r="BH323" s="1070"/>
      <c r="BI323" s="1070"/>
      <c r="BJ323" s="1070"/>
      <c r="BK323" s="1070"/>
      <c r="BL323" s="1070"/>
      <c r="BM323" s="1070"/>
      <c r="BN323" s="1070"/>
      <c r="BO323" s="1070"/>
      <c r="BP323" s="1070"/>
      <c r="BQ323" s="1070"/>
      <c r="BR323" s="1070"/>
      <c r="BS323" s="1070"/>
      <c r="BT323" s="1070"/>
      <c r="BU323" s="1070"/>
      <c r="BV323" s="1070"/>
      <c r="BW323" s="1070"/>
      <c r="BX323" s="1070"/>
      <c r="BY323" s="1070"/>
      <c r="BZ323" s="1070"/>
      <c r="CA323" s="1070"/>
      <c r="CB323" s="1070"/>
      <c r="CC323" s="1070"/>
      <c r="CD323" s="1070"/>
      <c r="CE323" s="1070"/>
      <c r="CF323" s="1070"/>
      <c r="CG323" s="1070"/>
      <c r="CH323" s="1070"/>
      <c r="CI323" s="1070"/>
      <c r="CJ323" s="1070"/>
      <c r="CK323" s="1070"/>
      <c r="CL323" s="1070"/>
      <c r="CM323" s="1070"/>
      <c r="CN323" s="1070"/>
      <c r="CO323" s="1070"/>
      <c r="CP323" s="1070"/>
      <c r="CQ323" s="1070"/>
      <c r="CR323" s="1070"/>
      <c r="CS323" s="1070"/>
      <c r="CT323" s="1070"/>
      <c r="CU323" s="1070"/>
      <c r="CV323" s="1070"/>
      <c r="CW323" s="1070"/>
      <c r="CX323" s="1070"/>
      <c r="CY323" s="1070"/>
      <c r="CZ323" s="1070"/>
      <c r="DA323" s="1070"/>
      <c r="DB323" s="1070"/>
      <c r="DC323" s="1070"/>
      <c r="DD323" s="1070"/>
      <c r="DE323" s="1070"/>
      <c r="DF323" s="1070"/>
      <c r="DG323" s="1070"/>
      <c r="DH323" s="1070"/>
      <c r="DI323" s="1070"/>
      <c r="DJ323" s="1070"/>
      <c r="DK323" s="1070"/>
      <c r="DL323" s="1070"/>
      <c r="DM323" s="1070"/>
      <c r="DN323" s="1070"/>
      <c r="DO323" s="1070"/>
      <c r="DP323" s="1070"/>
      <c r="DQ323" s="1070"/>
      <c r="DR323" s="1070"/>
      <c r="DS323" s="1070"/>
      <c r="DT323" s="1070"/>
      <c r="DU323" s="1070"/>
      <c r="DV323" s="1070"/>
      <c r="DW323" s="1070"/>
      <c r="DX323" s="1070"/>
      <c r="DY323" s="1070"/>
      <c r="DZ323" s="1070"/>
      <c r="EA323" s="1070"/>
      <c r="EB323" s="1070"/>
      <c r="EC323" s="1070"/>
      <c r="ED323" s="1070"/>
      <c r="EE323" s="1070"/>
      <c r="EF323" s="1070"/>
      <c r="EG323" s="1070"/>
      <c r="EH323" s="1070"/>
      <c r="EI323" s="1070"/>
      <c r="EJ323" s="1070"/>
      <c r="EK323" s="1070"/>
      <c r="EL323" s="1070"/>
      <c r="EM323" s="1070"/>
      <c r="EN323" s="1070"/>
      <c r="EO323" s="1070"/>
      <c r="EP323" s="1070"/>
      <c r="EQ323" s="1070"/>
      <c r="ER323" s="1070"/>
      <c r="ES323" s="1070"/>
    </row>
    <row r="324" spans="1:149">
      <c r="C324" s="912"/>
      <c r="D324" s="912"/>
      <c r="E324" s="912"/>
      <c r="F324" s="912"/>
      <c r="G324" s="912"/>
      <c r="H324" s="912"/>
      <c r="I324" s="912"/>
      <c r="P324" s="1070"/>
      <c r="Q324" s="1070"/>
      <c r="R324" s="1070"/>
      <c r="S324" s="1070"/>
      <c r="T324" s="1070"/>
      <c r="U324" s="1070"/>
      <c r="V324" s="1070"/>
      <c r="W324" s="1070"/>
      <c r="X324" s="1070"/>
      <c r="Y324" s="1070"/>
      <c r="Z324" s="1070"/>
      <c r="AA324" s="1070"/>
      <c r="AB324" s="1070"/>
      <c r="AC324" s="1070"/>
      <c r="AD324" s="1070"/>
      <c r="AE324" s="1070"/>
      <c r="AF324" s="1070"/>
      <c r="AG324" s="1070"/>
      <c r="AH324" s="1070"/>
      <c r="AI324" s="1070"/>
      <c r="AJ324" s="1070"/>
      <c r="AK324" s="1070"/>
      <c r="AL324" s="1070"/>
      <c r="AM324" s="1070"/>
      <c r="AN324" s="1070"/>
      <c r="AO324" s="1070"/>
      <c r="AP324" s="1070"/>
      <c r="AQ324" s="1070"/>
      <c r="AR324" s="1070"/>
      <c r="AS324" s="1070"/>
      <c r="AT324" s="1070"/>
      <c r="AU324" s="1070"/>
      <c r="AV324" s="1070"/>
      <c r="AW324" s="1070"/>
      <c r="AX324" s="1070"/>
      <c r="AY324" s="1070"/>
      <c r="AZ324" s="1070"/>
      <c r="BA324" s="1070"/>
      <c r="BB324" s="1070"/>
      <c r="BC324" s="1070"/>
      <c r="BD324" s="1070"/>
      <c r="BE324" s="1070"/>
      <c r="BF324" s="1070"/>
      <c r="BG324" s="1070"/>
      <c r="BH324" s="1070"/>
      <c r="BI324" s="1070"/>
      <c r="BJ324" s="1070"/>
      <c r="BK324" s="1070"/>
      <c r="BL324" s="1070"/>
      <c r="BM324" s="1070"/>
      <c r="BN324" s="1070"/>
      <c r="BO324" s="1070"/>
      <c r="BP324" s="1070"/>
      <c r="BQ324" s="1070"/>
      <c r="BR324" s="1070"/>
      <c r="BS324" s="1070"/>
      <c r="BT324" s="1070"/>
      <c r="BU324" s="1070"/>
      <c r="BV324" s="1070"/>
      <c r="BW324" s="1070"/>
      <c r="BX324" s="1070"/>
      <c r="BY324" s="1070"/>
      <c r="BZ324" s="1070"/>
      <c r="CA324" s="1070"/>
      <c r="CB324" s="1070"/>
      <c r="CC324" s="1070"/>
      <c r="CD324" s="1070"/>
      <c r="CE324" s="1070"/>
      <c r="CF324" s="1070"/>
      <c r="CG324" s="1070"/>
      <c r="CH324" s="1070"/>
      <c r="CI324" s="1070"/>
      <c r="CJ324" s="1070"/>
      <c r="CK324" s="1070"/>
      <c r="CL324" s="1070"/>
      <c r="CM324" s="1070"/>
      <c r="CN324" s="1070"/>
      <c r="CO324" s="1070"/>
      <c r="CP324" s="1070"/>
      <c r="CQ324" s="1070"/>
      <c r="CR324" s="1070"/>
      <c r="CS324" s="1070"/>
      <c r="CT324" s="1070"/>
      <c r="CU324" s="1070"/>
      <c r="CV324" s="1070"/>
      <c r="CW324" s="1070"/>
      <c r="CX324" s="1070"/>
      <c r="CY324" s="1070"/>
      <c r="CZ324" s="1070"/>
      <c r="DA324" s="1070"/>
      <c r="DB324" s="1070"/>
      <c r="DC324" s="1070"/>
      <c r="DD324" s="1070"/>
      <c r="DE324" s="1070"/>
      <c r="DF324" s="1070"/>
      <c r="DG324" s="1070"/>
      <c r="DH324" s="1070"/>
      <c r="DI324" s="1070"/>
      <c r="DJ324" s="1070"/>
      <c r="DK324" s="1070"/>
      <c r="DL324" s="1070"/>
      <c r="DM324" s="1070"/>
      <c r="DN324" s="1070"/>
      <c r="DO324" s="1070"/>
      <c r="DP324" s="1070"/>
      <c r="DQ324" s="1070"/>
      <c r="DR324" s="1070"/>
      <c r="DS324" s="1070"/>
      <c r="DT324" s="1070"/>
      <c r="DU324" s="1070"/>
      <c r="DV324" s="1070"/>
      <c r="DW324" s="1070"/>
      <c r="DX324" s="1070"/>
      <c r="DY324" s="1070"/>
      <c r="DZ324" s="1070"/>
      <c r="EA324" s="1070"/>
      <c r="EB324" s="1070"/>
      <c r="EC324" s="1070"/>
      <c r="ED324" s="1070"/>
      <c r="EE324" s="1070"/>
      <c r="EF324" s="1070"/>
      <c r="EG324" s="1070"/>
      <c r="EH324" s="1070"/>
      <c r="EI324" s="1070"/>
      <c r="EJ324" s="1070"/>
      <c r="EK324" s="1070"/>
      <c r="EL324" s="1070"/>
      <c r="EM324" s="1070"/>
      <c r="EN324" s="1070"/>
      <c r="EO324" s="1070"/>
      <c r="EP324" s="1070"/>
      <c r="EQ324" s="1070"/>
      <c r="ER324" s="1070"/>
      <c r="ES324" s="1070"/>
    </row>
    <row r="325" spans="1:149">
      <c r="C325" s="912"/>
      <c r="D325" s="912"/>
      <c r="E325" s="912"/>
      <c r="F325" s="912"/>
      <c r="G325" s="912"/>
      <c r="H325" s="912"/>
      <c r="I325" s="912"/>
      <c r="P325" s="1070"/>
      <c r="Q325" s="1070"/>
      <c r="R325" s="1070"/>
      <c r="S325" s="1070"/>
      <c r="T325" s="1070"/>
      <c r="U325" s="1070"/>
      <c r="V325" s="1070"/>
      <c r="W325" s="1070"/>
      <c r="X325" s="1070"/>
      <c r="Y325" s="1070"/>
      <c r="Z325" s="1070"/>
      <c r="AA325" s="1070"/>
      <c r="AB325" s="1070"/>
      <c r="AC325" s="1070"/>
      <c r="AD325" s="1070"/>
      <c r="AE325" s="1070"/>
      <c r="AF325" s="1070"/>
      <c r="AG325" s="1070"/>
      <c r="AH325" s="1070"/>
      <c r="AI325" s="1070"/>
      <c r="AJ325" s="1070"/>
      <c r="AK325" s="1070"/>
      <c r="AL325" s="1070"/>
      <c r="AM325" s="1070"/>
      <c r="AN325" s="1070"/>
      <c r="AO325" s="1070"/>
      <c r="AP325" s="1070"/>
      <c r="AQ325" s="1070"/>
      <c r="AR325" s="1070"/>
      <c r="AS325" s="1070"/>
      <c r="AT325" s="1070"/>
      <c r="AU325" s="1070"/>
      <c r="AV325" s="1070"/>
      <c r="AW325" s="1070"/>
      <c r="AX325" s="1070"/>
      <c r="AY325" s="1070"/>
      <c r="AZ325" s="1070"/>
      <c r="BA325" s="1070"/>
      <c r="BB325" s="1070"/>
      <c r="BC325" s="1070"/>
      <c r="BD325" s="1070"/>
      <c r="BE325" s="1070"/>
      <c r="BF325" s="1070"/>
      <c r="BG325" s="1070"/>
      <c r="BH325" s="1070"/>
      <c r="BI325" s="1070"/>
      <c r="BJ325" s="1070"/>
      <c r="BK325" s="1070"/>
      <c r="BL325" s="1070"/>
      <c r="BM325" s="1070"/>
      <c r="BN325" s="1070"/>
      <c r="BO325" s="1070"/>
      <c r="BP325" s="1070"/>
      <c r="BQ325" s="1070"/>
      <c r="BR325" s="1070"/>
      <c r="BS325" s="1070"/>
      <c r="BT325" s="1070"/>
      <c r="BU325" s="1070"/>
      <c r="BV325" s="1070"/>
      <c r="BW325" s="1070"/>
      <c r="BX325" s="1070"/>
      <c r="BY325" s="1070"/>
      <c r="BZ325" s="1070"/>
      <c r="CA325" s="1070"/>
      <c r="CB325" s="1070"/>
      <c r="CC325" s="1070"/>
      <c r="CD325" s="1070"/>
      <c r="CE325" s="1070"/>
      <c r="CF325" s="1070"/>
      <c r="CG325" s="1070"/>
      <c r="CH325" s="1070"/>
      <c r="CI325" s="1070"/>
      <c r="CJ325" s="1070"/>
      <c r="CK325" s="1070"/>
      <c r="CL325" s="1070"/>
      <c r="CM325" s="1070"/>
      <c r="CN325" s="1070"/>
      <c r="CO325" s="1070"/>
      <c r="CP325" s="1070"/>
      <c r="CQ325" s="1070"/>
      <c r="CR325" s="1070"/>
      <c r="CS325" s="1070"/>
      <c r="CT325" s="1070"/>
      <c r="CU325" s="1070"/>
      <c r="CV325" s="1070"/>
      <c r="CW325" s="1070"/>
      <c r="CX325" s="1070"/>
      <c r="CY325" s="1070"/>
      <c r="CZ325" s="1070"/>
      <c r="DA325" s="1070"/>
      <c r="DB325" s="1070"/>
      <c r="DC325" s="1070"/>
      <c r="DD325" s="1070"/>
      <c r="DE325" s="1070"/>
      <c r="DF325" s="1070"/>
      <c r="DG325" s="1070"/>
      <c r="DH325" s="1070"/>
      <c r="DI325" s="1070"/>
      <c r="DJ325" s="1070"/>
      <c r="DK325" s="1070"/>
      <c r="DL325" s="1070"/>
      <c r="DM325" s="1070"/>
      <c r="DN325" s="1070"/>
      <c r="DO325" s="1070"/>
      <c r="DP325" s="1070"/>
      <c r="DQ325" s="1070"/>
      <c r="DR325" s="1070"/>
      <c r="DS325" s="1070"/>
      <c r="DT325" s="1070"/>
      <c r="DU325" s="1070"/>
      <c r="DV325" s="1070"/>
      <c r="DW325" s="1070"/>
      <c r="DX325" s="1070"/>
      <c r="DY325" s="1070"/>
      <c r="DZ325" s="1070"/>
      <c r="EA325" s="1070"/>
      <c r="EB325" s="1070"/>
      <c r="EC325" s="1070"/>
      <c r="ED325" s="1070"/>
      <c r="EE325" s="1070"/>
      <c r="EF325" s="1070"/>
      <c r="EG325" s="1070"/>
      <c r="EH325" s="1070"/>
      <c r="EI325" s="1070"/>
      <c r="EJ325" s="1070"/>
      <c r="EK325" s="1070"/>
      <c r="EL325" s="1070"/>
      <c r="EM325" s="1070"/>
      <c r="EN325" s="1070"/>
      <c r="EO325" s="1070"/>
      <c r="EP325" s="1070"/>
      <c r="EQ325" s="1070"/>
      <c r="ER325" s="1070"/>
      <c r="ES325" s="1070"/>
    </row>
    <row r="326" spans="1:149">
      <c r="A326" s="927"/>
      <c r="B326" s="1093"/>
      <c r="C326" s="927"/>
      <c r="D326" s="927"/>
      <c r="E326" s="927"/>
      <c r="F326" s="927"/>
      <c r="G326" s="927"/>
      <c r="H326" s="927"/>
      <c r="I326" s="927"/>
      <c r="P326" s="912"/>
      <c r="Q326" s="912"/>
      <c r="R326" s="912"/>
      <c r="S326" s="912"/>
      <c r="T326" s="912"/>
      <c r="U326" s="912"/>
      <c r="V326" s="912"/>
      <c r="W326" s="912"/>
      <c r="X326" s="912"/>
      <c r="Y326" s="912"/>
      <c r="Z326" s="912"/>
      <c r="AA326" s="912"/>
      <c r="AB326" s="912"/>
      <c r="AC326" s="912"/>
      <c r="AD326" s="912"/>
      <c r="AE326" s="912"/>
      <c r="AF326" s="912"/>
      <c r="AG326" s="912"/>
      <c r="AH326" s="912"/>
      <c r="AI326" s="912"/>
      <c r="AJ326" s="912"/>
      <c r="AK326" s="912"/>
      <c r="AL326" s="912"/>
      <c r="AM326" s="912"/>
      <c r="AN326" s="912"/>
      <c r="AO326" s="912"/>
      <c r="AP326" s="912"/>
      <c r="AQ326" s="912"/>
      <c r="AR326" s="912"/>
      <c r="AS326" s="912"/>
      <c r="AT326" s="912"/>
      <c r="AU326" s="912"/>
      <c r="AV326" s="912"/>
      <c r="AW326" s="912"/>
      <c r="AX326" s="912"/>
      <c r="AY326" s="912"/>
      <c r="AZ326" s="912"/>
      <c r="BA326" s="912"/>
      <c r="BB326" s="912"/>
      <c r="BC326" s="912"/>
      <c r="BD326" s="912"/>
      <c r="BE326" s="912"/>
      <c r="BF326" s="912"/>
      <c r="BG326" s="912"/>
      <c r="BH326" s="912"/>
      <c r="BI326" s="912"/>
      <c r="BJ326" s="912"/>
      <c r="BK326" s="912"/>
      <c r="BL326" s="912"/>
      <c r="BM326" s="912"/>
      <c r="BN326" s="912"/>
      <c r="BO326" s="912"/>
      <c r="BP326" s="912"/>
      <c r="BQ326" s="912"/>
      <c r="BR326" s="912"/>
      <c r="BS326" s="912"/>
      <c r="BT326" s="912"/>
      <c r="BU326" s="912"/>
      <c r="BV326" s="912"/>
      <c r="BW326" s="912"/>
      <c r="BX326" s="912"/>
      <c r="BY326" s="912"/>
      <c r="BZ326" s="912"/>
      <c r="CA326" s="912"/>
      <c r="CB326" s="912"/>
      <c r="CC326" s="912"/>
      <c r="CD326" s="912"/>
      <c r="CE326" s="912"/>
      <c r="CF326" s="912"/>
      <c r="CG326" s="912"/>
      <c r="CH326" s="912"/>
      <c r="CI326" s="912"/>
      <c r="CJ326" s="912"/>
      <c r="CK326" s="912"/>
      <c r="CL326" s="912"/>
      <c r="CM326" s="912"/>
      <c r="CN326" s="912"/>
      <c r="CO326" s="912"/>
      <c r="CP326" s="912"/>
      <c r="CQ326" s="912"/>
      <c r="CR326" s="912"/>
      <c r="CS326" s="912"/>
      <c r="CT326" s="912"/>
      <c r="CU326" s="912"/>
      <c r="CV326" s="912"/>
      <c r="CW326" s="912"/>
      <c r="CX326" s="912"/>
      <c r="CY326" s="912"/>
      <c r="CZ326" s="912"/>
      <c r="DA326" s="912"/>
      <c r="DB326" s="912"/>
      <c r="DC326" s="912"/>
      <c r="DD326" s="912"/>
      <c r="DE326" s="912"/>
      <c r="DF326" s="912"/>
      <c r="DG326" s="912"/>
      <c r="DH326" s="912"/>
      <c r="DI326" s="912"/>
      <c r="DJ326" s="912"/>
      <c r="DK326" s="912"/>
      <c r="DL326" s="912"/>
      <c r="DM326" s="912"/>
      <c r="DN326" s="912"/>
      <c r="DO326" s="912"/>
      <c r="DP326" s="912"/>
      <c r="DQ326" s="912"/>
      <c r="DR326" s="912"/>
      <c r="DS326" s="912"/>
      <c r="DT326" s="912"/>
      <c r="DU326" s="912"/>
      <c r="DV326" s="912"/>
      <c r="DW326" s="912"/>
      <c r="DX326" s="912"/>
      <c r="DY326" s="912"/>
      <c r="DZ326" s="912"/>
      <c r="EA326" s="912"/>
      <c r="EB326" s="912"/>
      <c r="EC326" s="912"/>
      <c r="ED326" s="912"/>
      <c r="EE326" s="912"/>
      <c r="EF326" s="912"/>
      <c r="EG326" s="912"/>
      <c r="EH326" s="912"/>
      <c r="EI326" s="912"/>
      <c r="EJ326" s="912"/>
      <c r="EK326" s="912"/>
      <c r="EL326" s="912"/>
      <c r="EM326" s="912"/>
      <c r="EN326" s="912"/>
      <c r="EO326" s="912"/>
      <c r="EP326" s="912"/>
      <c r="EQ326" s="912"/>
      <c r="ER326" s="912"/>
      <c r="ES326" s="912"/>
    </row>
    <row r="327" spans="1:149">
      <c r="C327" s="912"/>
      <c r="D327" s="912"/>
      <c r="E327" s="912"/>
      <c r="F327" s="912"/>
      <c r="G327" s="912"/>
      <c r="H327" s="912"/>
      <c r="I327" s="912"/>
    </row>
    <row r="328" spans="1:149">
      <c r="C328" s="912"/>
      <c r="D328" s="912"/>
      <c r="E328" s="912"/>
      <c r="F328" s="912"/>
      <c r="G328" s="912"/>
      <c r="H328" s="912"/>
      <c r="I328" s="912"/>
    </row>
    <row r="329" spans="1:149">
      <c r="C329" s="912"/>
      <c r="D329" s="912"/>
      <c r="E329" s="912"/>
      <c r="F329" s="912"/>
      <c r="G329" s="912"/>
      <c r="H329" s="912"/>
      <c r="I329" s="912"/>
    </row>
    <row r="330" spans="1:149">
      <c r="C330" s="912"/>
      <c r="D330" s="912"/>
      <c r="E330" s="912"/>
      <c r="F330" s="912"/>
      <c r="G330" s="912"/>
      <c r="H330" s="912"/>
      <c r="I330" s="912"/>
    </row>
    <row r="331" spans="1:149">
      <c r="A331" s="927"/>
      <c r="B331" s="1093"/>
      <c r="C331" s="927"/>
      <c r="D331" s="927"/>
      <c r="E331" s="927"/>
      <c r="F331" s="927"/>
      <c r="G331" s="927"/>
      <c r="H331" s="927"/>
      <c r="I331" s="927"/>
    </row>
    <row r="332" spans="1:149">
      <c r="C332" s="912"/>
      <c r="D332" s="912"/>
      <c r="E332" s="912"/>
      <c r="F332" s="912"/>
      <c r="G332" s="912"/>
      <c r="H332" s="912"/>
      <c r="I332" s="912"/>
    </row>
    <row r="333" spans="1:149">
      <c r="C333" s="912"/>
      <c r="D333" s="912"/>
      <c r="E333" s="912"/>
      <c r="F333" s="912"/>
      <c r="G333" s="912"/>
      <c r="H333" s="912"/>
      <c r="I333" s="912"/>
    </row>
    <row r="334" spans="1:149">
      <c r="C334" s="912"/>
      <c r="D334" s="912"/>
      <c r="E334" s="912"/>
      <c r="F334" s="912"/>
      <c r="G334" s="912"/>
      <c r="H334" s="912"/>
      <c r="I334" s="912"/>
    </row>
    <row r="335" spans="1:149">
      <c r="C335" s="912"/>
      <c r="D335" s="912"/>
      <c r="E335" s="912"/>
      <c r="F335" s="912"/>
      <c r="G335" s="912"/>
      <c r="H335" s="912"/>
      <c r="I335" s="912"/>
    </row>
    <row r="336" spans="1:149">
      <c r="A336" s="927"/>
      <c r="B336" s="1093"/>
      <c r="C336" s="927"/>
      <c r="D336" s="927"/>
      <c r="E336" s="927"/>
      <c r="F336" s="927"/>
      <c r="G336" s="927"/>
      <c r="H336" s="927"/>
      <c r="I336" s="927"/>
    </row>
    <row r="337" spans="1:9">
      <c r="C337" s="912"/>
      <c r="D337" s="912"/>
      <c r="E337" s="912"/>
      <c r="F337" s="912"/>
      <c r="G337" s="912"/>
      <c r="H337" s="912"/>
      <c r="I337" s="912"/>
    </row>
    <row r="338" spans="1:9">
      <c r="C338" s="912"/>
      <c r="D338" s="912"/>
      <c r="E338" s="912"/>
      <c r="F338" s="912"/>
      <c r="G338" s="912"/>
      <c r="H338" s="912"/>
      <c r="I338" s="912"/>
    </row>
    <row r="339" spans="1:9">
      <c r="C339" s="912"/>
      <c r="D339" s="912"/>
      <c r="E339" s="912"/>
      <c r="F339" s="912"/>
      <c r="G339" s="912"/>
      <c r="H339" s="912"/>
      <c r="I339" s="912"/>
    </row>
    <row r="340" spans="1:9">
      <c r="C340" s="912"/>
      <c r="D340" s="912"/>
      <c r="E340" s="912"/>
      <c r="F340" s="912"/>
      <c r="G340" s="912"/>
      <c r="H340" s="912"/>
      <c r="I340" s="912"/>
    </row>
    <row r="341" spans="1:9">
      <c r="A341" s="927"/>
      <c r="B341" s="1093"/>
      <c r="C341" s="927"/>
      <c r="D341" s="927"/>
      <c r="E341" s="927"/>
      <c r="F341" s="927"/>
      <c r="G341" s="927"/>
      <c r="H341" s="927"/>
      <c r="I341" s="927"/>
    </row>
    <row r="342" spans="1:9">
      <c r="C342" s="912"/>
      <c r="D342" s="912"/>
      <c r="E342" s="912"/>
      <c r="F342" s="912"/>
      <c r="G342" s="912"/>
      <c r="H342" s="912"/>
      <c r="I342" s="912"/>
    </row>
    <row r="343" spans="1:9">
      <c r="C343" s="912"/>
      <c r="D343" s="912"/>
      <c r="E343" s="912"/>
      <c r="F343" s="912"/>
      <c r="G343" s="912"/>
      <c r="H343" s="912"/>
      <c r="I343" s="912"/>
    </row>
    <row r="344" spans="1:9">
      <c r="C344" s="912"/>
      <c r="D344" s="912"/>
      <c r="E344" s="912"/>
      <c r="F344" s="912"/>
      <c r="G344" s="912"/>
      <c r="H344" s="912"/>
      <c r="I344" s="912"/>
    </row>
    <row r="345" spans="1:9">
      <c r="C345" s="912"/>
      <c r="D345" s="912"/>
      <c r="E345" s="912"/>
      <c r="F345" s="912"/>
      <c r="G345" s="912"/>
      <c r="H345" s="912"/>
      <c r="I345" s="912"/>
    </row>
    <row r="346" spans="1:9">
      <c r="A346" s="927"/>
      <c r="B346" s="1093"/>
      <c r="C346" s="927"/>
      <c r="D346" s="927"/>
      <c r="E346" s="927"/>
      <c r="F346" s="927"/>
      <c r="G346" s="927"/>
      <c r="H346" s="927"/>
      <c r="I346" s="927"/>
    </row>
    <row r="347" spans="1:9">
      <c r="C347" s="912"/>
      <c r="D347" s="912"/>
      <c r="E347" s="912"/>
      <c r="F347" s="912"/>
      <c r="G347" s="912"/>
      <c r="H347" s="912"/>
      <c r="I347" s="912"/>
    </row>
    <row r="348" spans="1:9">
      <c r="C348" s="912"/>
      <c r="D348" s="912"/>
      <c r="E348" s="912"/>
      <c r="F348" s="912"/>
      <c r="G348" s="912"/>
      <c r="H348" s="912"/>
      <c r="I348" s="912"/>
    </row>
    <row r="349" spans="1:9">
      <c r="C349" s="912"/>
      <c r="D349" s="912"/>
      <c r="E349" s="912"/>
      <c r="F349" s="912"/>
      <c r="G349" s="912"/>
      <c r="H349" s="912"/>
      <c r="I349" s="912"/>
    </row>
    <row r="350" spans="1:9">
      <c r="C350" s="912"/>
      <c r="D350" s="912"/>
      <c r="E350" s="912"/>
      <c r="F350" s="912"/>
      <c r="G350" s="912"/>
      <c r="H350" s="912"/>
      <c r="I350" s="912"/>
    </row>
    <row r="351" spans="1:9">
      <c r="A351" s="927"/>
      <c r="B351" s="1093"/>
      <c r="C351" s="927"/>
      <c r="D351" s="927"/>
      <c r="E351" s="927"/>
      <c r="F351" s="927"/>
      <c r="G351" s="927"/>
      <c r="H351" s="927"/>
      <c r="I351" s="927"/>
    </row>
    <row r="352" spans="1:9">
      <c r="C352" s="912"/>
      <c r="D352" s="912"/>
      <c r="E352" s="912"/>
      <c r="F352" s="912"/>
      <c r="G352" s="912"/>
      <c r="H352" s="912"/>
      <c r="I352" s="912"/>
    </row>
    <row r="353" spans="1:9">
      <c r="C353" s="912"/>
      <c r="D353" s="912"/>
      <c r="E353" s="912"/>
      <c r="F353" s="912"/>
      <c r="G353" s="912"/>
      <c r="H353" s="912"/>
      <c r="I353" s="912"/>
    </row>
    <row r="354" spans="1:9">
      <c r="C354" s="912"/>
      <c r="D354" s="912"/>
      <c r="E354" s="912"/>
      <c r="F354" s="912"/>
      <c r="G354" s="912"/>
      <c r="H354" s="912"/>
      <c r="I354" s="912"/>
    </row>
    <row r="355" spans="1:9">
      <c r="C355" s="912"/>
      <c r="D355" s="912"/>
      <c r="E355" s="912"/>
      <c r="F355" s="912"/>
      <c r="G355" s="912"/>
      <c r="H355" s="912"/>
      <c r="I355" s="912"/>
    </row>
    <row r="356" spans="1:9">
      <c r="A356" s="927"/>
      <c r="B356" s="1093"/>
      <c r="C356" s="927"/>
      <c r="D356" s="927"/>
      <c r="E356" s="927"/>
      <c r="F356" s="927"/>
      <c r="G356" s="927"/>
      <c r="H356" s="927"/>
      <c r="I356" s="927"/>
    </row>
    <row r="357" spans="1:9">
      <c r="C357" s="912"/>
      <c r="D357" s="912"/>
      <c r="E357" s="912"/>
      <c r="F357" s="912"/>
      <c r="G357" s="912"/>
      <c r="H357" s="912"/>
      <c r="I357" s="912"/>
    </row>
    <row r="358" spans="1:9">
      <c r="C358" s="912"/>
      <c r="D358" s="912"/>
      <c r="E358" s="912"/>
      <c r="F358" s="912"/>
      <c r="G358" s="912"/>
      <c r="H358" s="912"/>
      <c r="I358" s="912"/>
    </row>
    <row r="359" spans="1:9">
      <c r="C359" s="912"/>
      <c r="D359" s="912"/>
      <c r="E359" s="912"/>
      <c r="F359" s="912"/>
      <c r="G359" s="912"/>
      <c r="H359" s="912"/>
      <c r="I359" s="912"/>
    </row>
    <row r="360" spans="1:9">
      <c r="C360" s="912"/>
      <c r="D360" s="912"/>
      <c r="E360" s="912"/>
      <c r="F360" s="912"/>
      <c r="G360" s="912"/>
      <c r="H360" s="912"/>
      <c r="I360" s="912"/>
    </row>
    <row r="361" spans="1:9">
      <c r="A361" s="927"/>
      <c r="B361" s="1093"/>
      <c r="C361" s="927"/>
      <c r="D361" s="927"/>
      <c r="E361" s="927"/>
      <c r="F361" s="927"/>
      <c r="G361" s="927"/>
      <c r="H361" s="927"/>
      <c r="I361" s="927"/>
    </row>
    <row r="362" spans="1:9">
      <c r="C362" s="912"/>
      <c r="D362" s="912"/>
      <c r="E362" s="912"/>
      <c r="F362" s="912"/>
      <c r="G362" s="912"/>
      <c r="H362" s="912"/>
      <c r="I362" s="912"/>
    </row>
    <row r="363" spans="1:9">
      <c r="C363" s="912"/>
      <c r="D363" s="912"/>
      <c r="E363" s="912"/>
      <c r="F363" s="912"/>
      <c r="G363" s="912"/>
      <c r="H363" s="912"/>
      <c r="I363" s="912"/>
    </row>
    <row r="364" spans="1:9">
      <c r="C364" s="912"/>
      <c r="D364" s="912"/>
      <c r="E364" s="912"/>
      <c r="F364" s="912"/>
      <c r="G364" s="912"/>
      <c r="H364" s="912"/>
      <c r="I364" s="912"/>
    </row>
    <row r="365" spans="1:9">
      <c r="C365" s="912"/>
      <c r="D365" s="912"/>
      <c r="E365" s="912"/>
      <c r="F365" s="912"/>
      <c r="G365" s="912"/>
      <c r="H365" s="912"/>
      <c r="I365" s="912"/>
    </row>
    <row r="366" spans="1:9">
      <c r="A366" s="927"/>
      <c r="B366" s="1093"/>
      <c r="C366" s="927"/>
      <c r="D366" s="927"/>
      <c r="E366" s="927"/>
      <c r="F366" s="927"/>
      <c r="G366" s="927"/>
      <c r="H366" s="927"/>
      <c r="I366" s="927"/>
    </row>
    <row r="367" spans="1:9">
      <c r="C367" s="912"/>
      <c r="D367" s="912"/>
      <c r="E367" s="912"/>
      <c r="F367" s="912"/>
      <c r="G367" s="912"/>
      <c r="H367" s="912"/>
      <c r="I367" s="912"/>
    </row>
    <row r="368" spans="1:9">
      <c r="C368" s="912"/>
      <c r="D368" s="912"/>
      <c r="E368" s="912"/>
      <c r="F368" s="912"/>
      <c r="G368" s="912"/>
      <c r="H368" s="912"/>
      <c r="I368" s="912"/>
    </row>
    <row r="369" spans="1:9">
      <c r="C369" s="912"/>
      <c r="D369" s="912"/>
      <c r="E369" s="912"/>
      <c r="F369" s="912"/>
      <c r="G369" s="912"/>
      <c r="H369" s="912"/>
      <c r="I369" s="912"/>
    </row>
    <row r="370" spans="1:9">
      <c r="C370" s="912"/>
      <c r="D370" s="912"/>
      <c r="E370" s="912"/>
      <c r="F370" s="912"/>
      <c r="G370" s="912"/>
      <c r="H370" s="912"/>
      <c r="I370" s="912"/>
    </row>
    <row r="371" spans="1:9">
      <c r="A371" s="927"/>
      <c r="B371" s="1093"/>
      <c r="C371" s="927"/>
      <c r="D371" s="927"/>
      <c r="E371" s="927"/>
      <c r="F371" s="927"/>
      <c r="G371" s="927"/>
      <c r="H371" s="927"/>
      <c r="I371" s="927"/>
    </row>
    <row r="372" spans="1:9">
      <c r="C372" s="912"/>
      <c r="D372" s="912"/>
      <c r="E372" s="912"/>
      <c r="F372" s="912"/>
      <c r="G372" s="912"/>
      <c r="H372" s="912"/>
      <c r="I372" s="912"/>
    </row>
    <row r="373" spans="1:9">
      <c r="C373" s="912"/>
      <c r="D373" s="912"/>
      <c r="E373" s="912"/>
      <c r="F373" s="912"/>
      <c r="G373" s="912"/>
      <c r="H373" s="912"/>
      <c r="I373" s="912"/>
    </row>
    <row r="374" spans="1:9">
      <c r="C374" s="912"/>
      <c r="D374" s="912"/>
      <c r="E374" s="912"/>
      <c r="F374" s="912"/>
      <c r="G374" s="912"/>
      <c r="H374" s="912"/>
      <c r="I374" s="912"/>
    </row>
    <row r="375" spans="1:9">
      <c r="C375" s="912"/>
      <c r="D375" s="912"/>
      <c r="E375" s="912"/>
      <c r="F375" s="912"/>
      <c r="G375" s="912"/>
      <c r="H375" s="912"/>
      <c r="I375" s="912"/>
    </row>
    <row r="376" spans="1:9">
      <c r="A376" s="927"/>
      <c r="B376" s="1093"/>
      <c r="C376" s="927"/>
      <c r="D376" s="927"/>
      <c r="E376" s="927"/>
      <c r="F376" s="927"/>
      <c r="G376" s="927"/>
      <c r="H376" s="927"/>
      <c r="I376" s="927"/>
    </row>
    <row r="377" spans="1:9">
      <c r="C377" s="912"/>
      <c r="D377" s="912"/>
      <c r="E377" s="912"/>
      <c r="F377" s="912"/>
      <c r="G377" s="912"/>
      <c r="H377" s="912"/>
      <c r="I377" s="912"/>
    </row>
    <row r="378" spans="1:9">
      <c r="C378" s="912"/>
      <c r="D378" s="912"/>
      <c r="E378" s="912"/>
      <c r="F378" s="912"/>
      <c r="G378" s="912"/>
      <c r="H378" s="912"/>
      <c r="I378" s="912"/>
    </row>
    <row r="379" spans="1:9">
      <c r="C379" s="912"/>
      <c r="D379" s="912"/>
      <c r="E379" s="912"/>
      <c r="F379" s="912"/>
      <c r="G379" s="912"/>
      <c r="H379" s="912"/>
      <c r="I379" s="912"/>
    </row>
    <row r="380" spans="1:9">
      <c r="C380" s="912"/>
      <c r="D380" s="912"/>
      <c r="E380" s="912"/>
      <c r="F380" s="912"/>
      <c r="G380" s="912"/>
      <c r="H380" s="912"/>
      <c r="I380" s="912"/>
    </row>
    <row r="381" spans="1:9">
      <c r="A381" s="927"/>
      <c r="B381" s="1093"/>
      <c r="C381" s="927"/>
      <c r="D381" s="927"/>
      <c r="E381" s="927"/>
      <c r="F381" s="927"/>
      <c r="G381" s="927"/>
      <c r="H381" s="927"/>
      <c r="I381" s="927"/>
    </row>
    <row r="382" spans="1:9">
      <c r="C382" s="912"/>
      <c r="D382" s="912"/>
      <c r="E382" s="912"/>
      <c r="F382" s="912"/>
      <c r="G382" s="912"/>
      <c r="H382" s="912"/>
      <c r="I382" s="912"/>
    </row>
    <row r="383" spans="1:9">
      <c r="C383" s="912"/>
      <c r="D383" s="912"/>
      <c r="E383" s="912"/>
      <c r="F383" s="912"/>
      <c r="G383" s="912"/>
      <c r="H383" s="912"/>
      <c r="I383" s="912"/>
    </row>
    <row r="384" spans="1:9">
      <c r="C384" s="912"/>
      <c r="D384" s="912"/>
      <c r="E384" s="912"/>
      <c r="F384" s="912"/>
      <c r="G384" s="912"/>
      <c r="H384" s="912"/>
      <c r="I384" s="912"/>
    </row>
    <row r="385" spans="1:9">
      <c r="C385" s="912"/>
      <c r="D385" s="912"/>
      <c r="E385" s="912"/>
      <c r="F385" s="912"/>
      <c r="G385" s="912"/>
      <c r="H385" s="912"/>
      <c r="I385" s="912"/>
    </row>
    <row r="386" spans="1:9">
      <c r="A386" s="927"/>
      <c r="B386" s="1093"/>
      <c r="C386" s="927"/>
      <c r="D386" s="927"/>
      <c r="E386" s="927"/>
      <c r="F386" s="927"/>
      <c r="G386" s="927"/>
      <c r="H386" s="927"/>
      <c r="I386" s="927"/>
    </row>
    <row r="387" spans="1:9">
      <c r="C387" s="912"/>
      <c r="D387" s="912"/>
      <c r="E387" s="912"/>
      <c r="F387" s="912"/>
      <c r="G387" s="912"/>
      <c r="H387" s="912"/>
      <c r="I387" s="912"/>
    </row>
    <row r="388" spans="1:9">
      <c r="C388" s="912"/>
      <c r="D388" s="912"/>
      <c r="E388" s="912"/>
      <c r="F388" s="912"/>
      <c r="G388" s="912"/>
      <c r="H388" s="912"/>
      <c r="I388" s="912"/>
    </row>
    <row r="389" spans="1:9">
      <c r="C389" s="912"/>
      <c r="D389" s="912"/>
      <c r="E389" s="912"/>
      <c r="F389" s="912"/>
      <c r="G389" s="912"/>
      <c r="H389" s="912"/>
      <c r="I389" s="912"/>
    </row>
    <row r="390" spans="1:9">
      <c r="C390" s="912"/>
      <c r="D390" s="912"/>
      <c r="E390" s="912"/>
      <c r="F390" s="912"/>
      <c r="G390" s="912"/>
      <c r="H390" s="912"/>
      <c r="I390" s="912"/>
    </row>
    <row r="391" spans="1:9">
      <c r="A391" s="927"/>
      <c r="B391" s="1093"/>
      <c r="C391" s="927"/>
      <c r="D391" s="927"/>
      <c r="E391" s="927"/>
      <c r="F391" s="927"/>
      <c r="G391" s="927"/>
      <c r="H391" s="927"/>
      <c r="I391" s="927"/>
    </row>
    <row r="392" spans="1:9">
      <c r="C392" s="912"/>
      <c r="D392" s="912"/>
      <c r="E392" s="912"/>
      <c r="F392" s="912"/>
      <c r="G392" s="912"/>
      <c r="H392" s="912"/>
      <c r="I392" s="912"/>
    </row>
    <row r="393" spans="1:9">
      <c r="C393" s="912"/>
      <c r="D393" s="912"/>
      <c r="E393" s="912"/>
      <c r="F393" s="912"/>
      <c r="G393" s="912"/>
      <c r="H393" s="912"/>
      <c r="I393" s="912"/>
    </row>
    <row r="394" spans="1:9">
      <c r="C394" s="912"/>
      <c r="D394" s="912"/>
      <c r="E394" s="912"/>
      <c r="F394" s="912"/>
      <c r="G394" s="912"/>
      <c r="H394" s="912"/>
      <c r="I394" s="912"/>
    </row>
    <row r="395" spans="1:9">
      <c r="C395" s="912"/>
      <c r="D395" s="912"/>
      <c r="E395" s="912"/>
      <c r="F395" s="912"/>
      <c r="G395" s="912"/>
      <c r="H395" s="912"/>
      <c r="I395" s="912"/>
    </row>
    <row r="396" spans="1:9">
      <c r="A396" s="927"/>
      <c r="B396" s="1093"/>
      <c r="C396" s="927"/>
      <c r="D396" s="927"/>
      <c r="E396" s="927"/>
      <c r="F396" s="927"/>
      <c r="G396" s="927"/>
      <c r="H396" s="927"/>
      <c r="I396" s="927"/>
    </row>
    <row r="397" spans="1:9">
      <c r="C397" s="912"/>
      <c r="D397" s="912"/>
      <c r="E397" s="912"/>
      <c r="F397" s="912"/>
      <c r="G397" s="912"/>
      <c r="H397" s="912"/>
      <c r="I397" s="912"/>
    </row>
    <row r="398" spans="1:9">
      <c r="C398" s="912"/>
      <c r="D398" s="912"/>
      <c r="E398" s="912"/>
      <c r="F398" s="912"/>
      <c r="G398" s="912"/>
      <c r="H398" s="912"/>
      <c r="I398" s="912"/>
    </row>
    <row r="399" spans="1:9">
      <c r="C399" s="912"/>
      <c r="D399" s="912"/>
      <c r="E399" s="912"/>
      <c r="F399" s="912"/>
      <c r="G399" s="912"/>
      <c r="H399" s="912"/>
      <c r="I399" s="912"/>
    </row>
    <row r="400" spans="1:9">
      <c r="C400" s="912"/>
      <c r="D400" s="912"/>
      <c r="E400" s="912"/>
      <c r="F400" s="912"/>
      <c r="G400" s="912"/>
      <c r="H400" s="912"/>
      <c r="I400" s="912"/>
    </row>
    <row r="401" spans="1:9">
      <c r="A401" s="927"/>
      <c r="B401" s="1093"/>
      <c r="C401" s="927"/>
      <c r="D401" s="927"/>
      <c r="E401" s="927"/>
      <c r="F401" s="927"/>
      <c r="G401" s="927"/>
      <c r="H401" s="927"/>
      <c r="I401" s="927"/>
    </row>
    <row r="402" spans="1:9">
      <c r="C402" s="912"/>
      <c r="D402" s="912"/>
      <c r="E402" s="912"/>
      <c r="F402" s="912"/>
      <c r="G402" s="912"/>
      <c r="H402" s="912"/>
      <c r="I402" s="912"/>
    </row>
    <row r="403" spans="1:9">
      <c r="C403" s="912"/>
      <c r="D403" s="912"/>
      <c r="E403" s="912"/>
      <c r="F403" s="912"/>
      <c r="G403" s="912"/>
      <c r="H403" s="912"/>
      <c r="I403" s="912"/>
    </row>
    <row r="404" spans="1:9">
      <c r="C404" s="912"/>
      <c r="D404" s="912"/>
      <c r="E404" s="912"/>
      <c r="F404" s="912"/>
      <c r="G404" s="912"/>
      <c r="H404" s="912"/>
      <c r="I404" s="912"/>
    </row>
    <row r="405" spans="1:9">
      <c r="C405" s="912"/>
      <c r="D405" s="912"/>
      <c r="E405" s="912"/>
      <c r="F405" s="912"/>
      <c r="G405" s="912"/>
      <c r="H405" s="912"/>
      <c r="I405" s="912"/>
    </row>
    <row r="406" spans="1:9">
      <c r="A406" s="927"/>
      <c r="B406" s="1093"/>
      <c r="C406" s="927"/>
      <c r="D406" s="927"/>
      <c r="E406" s="927"/>
      <c r="F406" s="927"/>
      <c r="G406" s="927"/>
      <c r="H406" s="927"/>
      <c r="I406" s="927"/>
    </row>
    <row r="407" spans="1:9">
      <c r="C407" s="912"/>
      <c r="D407" s="912"/>
      <c r="E407" s="912"/>
      <c r="F407" s="912"/>
      <c r="G407" s="912"/>
      <c r="H407" s="912"/>
      <c r="I407" s="912"/>
    </row>
    <row r="408" spans="1:9">
      <c r="C408" s="912"/>
      <c r="D408" s="912"/>
      <c r="E408" s="912"/>
      <c r="F408" s="912"/>
      <c r="G408" s="912"/>
      <c r="H408" s="912"/>
      <c r="I408" s="912"/>
    </row>
    <row r="409" spans="1:9">
      <c r="C409" s="912"/>
      <c r="D409" s="912"/>
      <c r="E409" s="912"/>
      <c r="F409" s="912"/>
      <c r="G409" s="912"/>
      <c r="H409" s="912"/>
      <c r="I409" s="912"/>
    </row>
    <row r="410" spans="1:9">
      <c r="C410" s="912"/>
      <c r="D410" s="912"/>
      <c r="E410" s="912"/>
      <c r="F410" s="912"/>
      <c r="G410" s="912"/>
      <c r="H410" s="912"/>
      <c r="I410" s="912"/>
    </row>
    <row r="411" spans="1:9">
      <c r="A411" s="927"/>
      <c r="B411" s="1093"/>
      <c r="C411" s="927"/>
      <c r="D411" s="927"/>
      <c r="E411" s="927"/>
      <c r="F411" s="927"/>
      <c r="G411" s="927"/>
      <c r="H411" s="927"/>
      <c r="I411" s="927"/>
    </row>
    <row r="412" spans="1:9">
      <c r="C412" s="912"/>
      <c r="D412" s="912"/>
      <c r="E412" s="912"/>
      <c r="F412" s="912"/>
      <c r="G412" s="912"/>
      <c r="H412" s="912"/>
      <c r="I412" s="912"/>
    </row>
    <row r="413" spans="1:9">
      <c r="C413" s="912"/>
      <c r="D413" s="912"/>
      <c r="E413" s="912"/>
      <c r="F413" s="912"/>
      <c r="G413" s="912"/>
      <c r="H413" s="912"/>
      <c r="I413" s="912"/>
    </row>
    <row r="414" spans="1:9">
      <c r="C414" s="912"/>
      <c r="D414" s="912"/>
      <c r="E414" s="912"/>
      <c r="F414" s="912"/>
      <c r="G414" s="912"/>
      <c r="H414" s="912"/>
      <c r="I414" s="912"/>
    </row>
    <row r="415" spans="1:9">
      <c r="C415" s="912"/>
      <c r="D415" s="912"/>
      <c r="E415" s="912"/>
      <c r="F415" s="912"/>
      <c r="G415" s="912"/>
      <c r="H415" s="912"/>
      <c r="I415" s="912"/>
    </row>
    <row r="416" spans="1:9">
      <c r="A416" s="927"/>
      <c r="B416" s="1093"/>
      <c r="C416" s="927"/>
      <c r="D416" s="927"/>
      <c r="E416" s="927"/>
      <c r="F416" s="927"/>
      <c r="G416" s="927"/>
      <c r="H416" s="927"/>
      <c r="I416" s="927"/>
    </row>
    <row r="417" spans="1:9">
      <c r="C417" s="912"/>
      <c r="D417" s="912"/>
      <c r="E417" s="912"/>
      <c r="F417" s="912"/>
      <c r="G417" s="912"/>
      <c r="H417" s="912"/>
      <c r="I417" s="912"/>
    </row>
    <row r="418" spans="1:9">
      <c r="C418" s="912"/>
      <c r="D418" s="912"/>
      <c r="E418" s="912"/>
      <c r="F418" s="912"/>
      <c r="G418" s="912"/>
      <c r="H418" s="912"/>
      <c r="I418" s="912"/>
    </row>
    <row r="419" spans="1:9">
      <c r="C419" s="912"/>
      <c r="D419" s="912"/>
      <c r="E419" s="912"/>
      <c r="F419" s="912"/>
      <c r="G419" s="912"/>
      <c r="H419" s="912"/>
      <c r="I419" s="912"/>
    </row>
    <row r="420" spans="1:9">
      <c r="C420" s="912"/>
      <c r="D420" s="912"/>
      <c r="E420" s="912"/>
      <c r="F420" s="912"/>
      <c r="G420" s="912"/>
      <c r="H420" s="912"/>
      <c r="I420" s="912"/>
    </row>
    <row r="421" spans="1:9">
      <c r="A421" s="927"/>
      <c r="B421" s="1093"/>
      <c r="C421" s="927"/>
      <c r="D421" s="927"/>
      <c r="E421" s="927"/>
      <c r="F421" s="927"/>
      <c r="G421" s="927"/>
      <c r="H421" s="927"/>
      <c r="I421" s="927"/>
    </row>
    <row r="422" spans="1:9">
      <c r="C422" s="912"/>
      <c r="D422" s="912"/>
      <c r="E422" s="912"/>
      <c r="F422" s="912"/>
      <c r="G422" s="912"/>
      <c r="H422" s="912"/>
      <c r="I422" s="912"/>
    </row>
    <row r="423" spans="1:9">
      <c r="C423" s="912"/>
      <c r="D423" s="912"/>
      <c r="E423" s="912"/>
      <c r="F423" s="912"/>
      <c r="G423" s="912"/>
      <c r="H423" s="912"/>
      <c r="I423" s="912"/>
    </row>
    <row r="424" spans="1:9">
      <c r="C424" s="912"/>
      <c r="D424" s="912"/>
      <c r="E424" s="912"/>
      <c r="F424" s="912"/>
      <c r="G424" s="912"/>
      <c r="H424" s="912"/>
      <c r="I424" s="912"/>
    </row>
    <row r="425" spans="1:9">
      <c r="C425" s="912"/>
      <c r="D425" s="912"/>
      <c r="E425" s="912"/>
      <c r="F425" s="912"/>
      <c r="G425" s="912"/>
      <c r="H425" s="912"/>
      <c r="I425" s="912"/>
    </row>
    <row r="426" spans="1:9">
      <c r="A426" s="927"/>
      <c r="B426" s="1093"/>
      <c r="C426" s="927"/>
      <c r="D426" s="927"/>
      <c r="E426" s="927"/>
      <c r="F426" s="927"/>
      <c r="G426" s="927"/>
      <c r="H426" s="927"/>
      <c r="I426" s="927"/>
    </row>
    <row r="427" spans="1:9">
      <c r="C427" s="912"/>
      <c r="D427" s="912"/>
      <c r="E427" s="912"/>
      <c r="F427" s="912"/>
      <c r="G427" s="912"/>
      <c r="H427" s="912"/>
      <c r="I427" s="912"/>
    </row>
    <row r="428" spans="1:9">
      <c r="C428" s="912"/>
      <c r="D428" s="912"/>
      <c r="E428" s="912"/>
      <c r="F428" s="912"/>
      <c r="G428" s="912"/>
      <c r="H428" s="912"/>
      <c r="I428" s="912"/>
    </row>
    <row r="429" spans="1:9">
      <c r="C429" s="912"/>
      <c r="D429" s="912"/>
      <c r="E429" s="912"/>
      <c r="F429" s="912"/>
      <c r="G429" s="912"/>
      <c r="H429" s="912"/>
      <c r="I429" s="912"/>
    </row>
    <row r="430" spans="1:9">
      <c r="C430" s="912"/>
      <c r="D430" s="912"/>
      <c r="E430" s="912"/>
      <c r="F430" s="912"/>
      <c r="G430" s="912"/>
      <c r="H430" s="912"/>
      <c r="I430" s="912"/>
    </row>
    <row r="431" spans="1:9">
      <c r="A431" s="927"/>
      <c r="B431" s="1093"/>
      <c r="C431" s="927"/>
      <c r="D431" s="927"/>
      <c r="E431" s="927"/>
      <c r="F431" s="927"/>
      <c r="G431" s="927"/>
      <c r="H431" s="927"/>
      <c r="I431" s="927"/>
    </row>
    <row r="432" spans="1:9">
      <c r="C432" s="912"/>
      <c r="D432" s="912"/>
      <c r="E432" s="912"/>
      <c r="F432" s="912"/>
      <c r="G432" s="912"/>
      <c r="H432" s="912"/>
      <c r="I432" s="912"/>
    </row>
    <row r="433" spans="1:9">
      <c r="C433" s="912"/>
      <c r="D433" s="912"/>
      <c r="E433" s="912"/>
      <c r="F433" s="912"/>
      <c r="G433" s="912"/>
      <c r="H433" s="912"/>
      <c r="I433" s="912"/>
    </row>
    <row r="434" spans="1:9">
      <c r="C434" s="912"/>
      <c r="D434" s="912"/>
      <c r="E434" s="912"/>
      <c r="F434" s="912"/>
      <c r="G434" s="912"/>
      <c r="H434" s="912"/>
      <c r="I434" s="912"/>
    </row>
    <row r="435" spans="1:9">
      <c r="C435" s="912"/>
      <c r="D435" s="912"/>
      <c r="E435" s="912"/>
      <c r="F435" s="912"/>
      <c r="G435" s="912"/>
      <c r="H435" s="912"/>
      <c r="I435" s="912"/>
    </row>
    <row r="436" spans="1:9">
      <c r="A436" s="927"/>
      <c r="B436" s="1093"/>
      <c r="C436" s="927"/>
      <c r="D436" s="927"/>
      <c r="E436" s="927"/>
      <c r="F436" s="927"/>
      <c r="G436" s="927"/>
      <c r="H436" s="927"/>
      <c r="I436" s="927"/>
    </row>
    <row r="437" spans="1:9">
      <c r="C437" s="912"/>
      <c r="D437" s="912"/>
      <c r="E437" s="912"/>
      <c r="F437" s="912"/>
      <c r="G437" s="912"/>
      <c r="H437" s="912"/>
      <c r="I437" s="912"/>
    </row>
    <row r="438" spans="1:9">
      <c r="C438" s="912"/>
      <c r="D438" s="912"/>
      <c r="E438" s="912"/>
      <c r="F438" s="912"/>
      <c r="G438" s="912"/>
      <c r="H438" s="912"/>
      <c r="I438" s="912"/>
    </row>
    <row r="439" spans="1:9">
      <c r="C439" s="912"/>
      <c r="D439" s="912"/>
      <c r="E439" s="912"/>
      <c r="F439" s="912"/>
      <c r="G439" s="912"/>
      <c r="H439" s="912"/>
      <c r="I439" s="912"/>
    </row>
    <row r="440" spans="1:9">
      <c r="C440" s="912"/>
      <c r="D440" s="912"/>
      <c r="E440" s="912"/>
      <c r="F440" s="912"/>
      <c r="G440" s="912"/>
      <c r="H440" s="912"/>
      <c r="I440" s="912"/>
    </row>
    <row r="441" spans="1:9">
      <c r="A441" s="927"/>
      <c r="B441" s="1093"/>
      <c r="C441" s="927"/>
      <c r="D441" s="927"/>
      <c r="E441" s="927"/>
      <c r="F441" s="927"/>
      <c r="G441" s="927"/>
      <c r="H441" s="927"/>
      <c r="I441" s="927"/>
    </row>
    <row r="442" spans="1:9">
      <c r="C442" s="912"/>
      <c r="D442" s="912"/>
      <c r="E442" s="912"/>
      <c r="F442" s="912"/>
      <c r="G442" s="912"/>
      <c r="H442" s="912"/>
      <c r="I442" s="912"/>
    </row>
    <row r="443" spans="1:9">
      <c r="C443" s="912"/>
      <c r="D443" s="912"/>
      <c r="E443" s="912"/>
      <c r="F443" s="912"/>
      <c r="G443" s="912"/>
      <c r="H443" s="912"/>
      <c r="I443" s="912"/>
    </row>
    <row r="444" spans="1:9">
      <c r="C444" s="912"/>
      <c r="D444" s="912"/>
      <c r="E444" s="912"/>
      <c r="F444" s="912"/>
      <c r="G444" s="912"/>
      <c r="H444" s="912"/>
      <c r="I444" s="912"/>
    </row>
    <row r="445" spans="1:9">
      <c r="C445" s="912"/>
      <c r="D445" s="912"/>
      <c r="E445" s="912"/>
      <c r="F445" s="912"/>
      <c r="G445" s="912"/>
      <c r="H445" s="912"/>
      <c r="I445" s="912"/>
    </row>
    <row r="446" spans="1:9">
      <c r="A446" s="927"/>
      <c r="B446" s="1093"/>
      <c r="C446" s="927"/>
      <c r="D446" s="927"/>
      <c r="E446" s="927"/>
      <c r="F446" s="927"/>
      <c r="G446" s="927"/>
      <c r="H446" s="927"/>
      <c r="I446" s="927"/>
    </row>
    <row r="447" spans="1:9">
      <c r="C447" s="912"/>
      <c r="D447" s="912"/>
      <c r="E447" s="912"/>
      <c r="F447" s="912"/>
      <c r="G447" s="912"/>
      <c r="H447" s="912"/>
      <c r="I447" s="912"/>
    </row>
    <row r="448" spans="1:9">
      <c r="C448" s="912"/>
      <c r="D448" s="912"/>
      <c r="E448" s="912"/>
      <c r="F448" s="912"/>
      <c r="G448" s="912"/>
      <c r="H448" s="912"/>
      <c r="I448" s="912"/>
    </row>
    <row r="449" spans="1:9">
      <c r="C449" s="912"/>
      <c r="D449" s="912"/>
      <c r="E449" s="912"/>
      <c r="F449" s="912"/>
      <c r="G449" s="912"/>
      <c r="H449" s="912"/>
      <c r="I449" s="912"/>
    </row>
    <row r="450" spans="1:9">
      <c r="C450" s="912"/>
      <c r="D450" s="912"/>
      <c r="E450" s="912"/>
      <c r="F450" s="912"/>
      <c r="G450" s="912"/>
      <c r="H450" s="912"/>
      <c r="I450" s="912"/>
    </row>
    <row r="451" spans="1:9">
      <c r="A451" s="927"/>
      <c r="B451" s="1093"/>
      <c r="C451" s="927"/>
      <c r="D451" s="927"/>
      <c r="E451" s="927"/>
      <c r="F451" s="927"/>
      <c r="G451" s="927"/>
      <c r="H451" s="927"/>
      <c r="I451" s="927"/>
    </row>
    <row r="452" spans="1:9">
      <c r="C452" s="912"/>
      <c r="D452" s="912"/>
      <c r="E452" s="912"/>
      <c r="F452" s="912"/>
      <c r="G452" s="912"/>
      <c r="H452" s="912"/>
      <c r="I452" s="912"/>
    </row>
    <row r="453" spans="1:9">
      <c r="C453" s="912"/>
      <c r="D453" s="912"/>
      <c r="E453" s="912"/>
      <c r="F453" s="912"/>
      <c r="G453" s="912"/>
      <c r="H453" s="912"/>
      <c r="I453" s="912"/>
    </row>
    <row r="454" spans="1:9">
      <c r="C454" s="912"/>
      <c r="D454" s="912"/>
      <c r="E454" s="912"/>
      <c r="F454" s="912"/>
      <c r="G454" s="912"/>
      <c r="H454" s="912"/>
      <c r="I454" s="912"/>
    </row>
    <row r="455" spans="1:9">
      <c r="C455" s="912"/>
      <c r="D455" s="912"/>
      <c r="E455" s="912"/>
      <c r="F455" s="912"/>
      <c r="G455" s="912"/>
      <c r="H455" s="912"/>
      <c r="I455" s="912"/>
    </row>
    <row r="456" spans="1:9">
      <c r="A456" s="927"/>
      <c r="B456" s="1093"/>
      <c r="C456" s="927"/>
      <c r="D456" s="927"/>
      <c r="E456" s="927"/>
      <c r="F456" s="927"/>
      <c r="G456" s="927"/>
      <c r="H456" s="927"/>
      <c r="I456" s="927"/>
    </row>
    <row r="457" spans="1:9">
      <c r="C457" s="912"/>
      <c r="D457" s="912"/>
      <c r="E457" s="912"/>
      <c r="F457" s="912"/>
      <c r="G457" s="912"/>
      <c r="H457" s="912"/>
      <c r="I457" s="912"/>
    </row>
    <row r="458" spans="1:9">
      <c r="C458" s="912"/>
      <c r="D458" s="912"/>
      <c r="E458" s="912"/>
      <c r="F458" s="912"/>
      <c r="G458" s="912"/>
      <c r="H458" s="912"/>
      <c r="I458" s="912"/>
    </row>
    <row r="459" spans="1:9">
      <c r="C459" s="912"/>
      <c r="D459" s="912"/>
      <c r="E459" s="912"/>
      <c r="F459" s="912"/>
      <c r="G459" s="912"/>
      <c r="H459" s="912"/>
      <c r="I459" s="912"/>
    </row>
    <row r="460" spans="1:9">
      <c r="C460" s="912"/>
      <c r="D460" s="912"/>
      <c r="E460" s="912"/>
      <c r="F460" s="912"/>
      <c r="G460" s="912"/>
      <c r="H460" s="912"/>
      <c r="I460" s="912"/>
    </row>
    <row r="461" spans="1:9">
      <c r="A461" s="927"/>
      <c r="B461" s="1093"/>
      <c r="C461" s="927"/>
      <c r="D461" s="927"/>
      <c r="E461" s="927"/>
      <c r="F461" s="927"/>
      <c r="G461" s="927"/>
      <c r="H461" s="927"/>
      <c r="I461" s="927"/>
    </row>
    <row r="462" spans="1:9">
      <c r="C462" s="912"/>
      <c r="D462" s="912"/>
      <c r="E462" s="912"/>
      <c r="F462" s="912"/>
      <c r="G462" s="912"/>
      <c r="H462" s="912"/>
      <c r="I462" s="912"/>
    </row>
    <row r="463" spans="1:9">
      <c r="C463" s="912"/>
      <c r="D463" s="912"/>
      <c r="E463" s="912"/>
      <c r="F463" s="912"/>
      <c r="G463" s="912"/>
      <c r="H463" s="912"/>
      <c r="I463" s="912"/>
    </row>
    <row r="464" spans="1:9">
      <c r="C464" s="912"/>
      <c r="D464" s="912"/>
      <c r="E464" s="912"/>
      <c r="F464" s="912"/>
      <c r="G464" s="912"/>
      <c r="H464" s="912"/>
      <c r="I464" s="912"/>
    </row>
    <row r="465" spans="1:9">
      <c r="C465" s="912"/>
      <c r="D465" s="912"/>
      <c r="E465" s="912"/>
      <c r="F465" s="912"/>
      <c r="G465" s="912"/>
      <c r="H465" s="912"/>
      <c r="I465" s="912"/>
    </row>
    <row r="466" spans="1:9">
      <c r="A466" s="927"/>
      <c r="B466" s="1093"/>
      <c r="C466" s="927"/>
      <c r="D466" s="927"/>
      <c r="E466" s="927"/>
      <c r="F466" s="927"/>
      <c r="G466" s="927"/>
      <c r="H466" s="927"/>
      <c r="I466" s="927"/>
    </row>
    <row r="467" spans="1:9">
      <c r="C467" s="912"/>
      <c r="D467" s="912"/>
      <c r="E467" s="912"/>
      <c r="F467" s="912"/>
      <c r="G467" s="912"/>
      <c r="H467" s="912"/>
      <c r="I467" s="912"/>
    </row>
    <row r="468" spans="1:9">
      <c r="C468" s="912"/>
      <c r="D468" s="912"/>
      <c r="E468" s="912"/>
      <c r="F468" s="912"/>
      <c r="G468" s="912"/>
      <c r="H468" s="912"/>
      <c r="I468" s="912"/>
    </row>
    <row r="469" spans="1:9">
      <c r="C469" s="912"/>
      <c r="D469" s="912"/>
      <c r="E469" s="912"/>
      <c r="F469" s="912"/>
      <c r="G469" s="912"/>
      <c r="H469" s="912"/>
      <c r="I469" s="912"/>
    </row>
    <row r="470" spans="1:9">
      <c r="C470" s="912"/>
      <c r="D470" s="912"/>
      <c r="E470" s="912"/>
      <c r="F470" s="912"/>
      <c r="G470" s="912"/>
      <c r="H470" s="912"/>
      <c r="I470" s="912"/>
    </row>
    <row r="471" spans="1:9">
      <c r="A471" s="927"/>
      <c r="B471" s="1093"/>
      <c r="C471" s="927"/>
      <c r="D471" s="927"/>
      <c r="E471" s="927"/>
      <c r="F471" s="927"/>
      <c r="G471" s="927"/>
      <c r="H471" s="927"/>
      <c r="I471" s="927"/>
    </row>
    <row r="472" spans="1:9">
      <c r="C472" s="912"/>
      <c r="D472" s="912"/>
      <c r="E472" s="912"/>
      <c r="F472" s="912"/>
      <c r="G472" s="912"/>
      <c r="H472" s="912"/>
      <c r="I472" s="912"/>
    </row>
    <row r="473" spans="1:9">
      <c r="C473" s="912"/>
      <c r="D473" s="912"/>
      <c r="E473" s="912"/>
      <c r="F473" s="912"/>
      <c r="G473" s="912"/>
      <c r="H473" s="912"/>
      <c r="I473" s="912"/>
    </row>
    <row r="474" spans="1:9">
      <c r="C474" s="912"/>
      <c r="D474" s="912"/>
      <c r="E474" s="912"/>
      <c r="F474" s="912"/>
      <c r="G474" s="912"/>
      <c r="H474" s="912"/>
      <c r="I474" s="912"/>
    </row>
    <row r="475" spans="1:9">
      <c r="C475" s="912"/>
      <c r="D475" s="912"/>
      <c r="E475" s="912"/>
      <c r="F475" s="912"/>
      <c r="G475" s="912"/>
      <c r="H475" s="912"/>
      <c r="I475" s="912"/>
    </row>
    <row r="476" spans="1:9">
      <c r="A476" s="927"/>
      <c r="B476" s="1093"/>
      <c r="C476" s="927"/>
      <c r="D476" s="927"/>
      <c r="E476" s="927"/>
      <c r="F476" s="927"/>
      <c r="G476" s="927"/>
      <c r="H476" s="927"/>
      <c r="I476" s="927"/>
    </row>
    <row r="477" spans="1:9">
      <c r="C477" s="912"/>
      <c r="D477" s="912"/>
      <c r="E477" s="912"/>
      <c r="F477" s="912"/>
      <c r="G477" s="912"/>
      <c r="H477" s="912"/>
      <c r="I477" s="912"/>
    </row>
    <row r="478" spans="1:9">
      <c r="C478" s="912"/>
      <c r="D478" s="912"/>
      <c r="E478" s="912"/>
      <c r="F478" s="912"/>
      <c r="G478" s="912"/>
      <c r="H478" s="912"/>
      <c r="I478" s="912"/>
    </row>
    <row r="479" spans="1:9">
      <c r="C479" s="912"/>
      <c r="D479" s="912"/>
      <c r="E479" s="912"/>
      <c r="F479" s="912"/>
      <c r="G479" s="912"/>
      <c r="H479" s="912"/>
      <c r="I479" s="912"/>
    </row>
    <row r="480" spans="1:9">
      <c r="C480" s="912"/>
      <c r="D480" s="912"/>
      <c r="E480" s="912"/>
      <c r="F480" s="912"/>
      <c r="G480" s="912"/>
      <c r="H480" s="912"/>
      <c r="I480" s="912"/>
    </row>
    <row r="481" spans="1:9">
      <c r="A481" s="927"/>
      <c r="B481" s="1093"/>
      <c r="C481" s="927"/>
      <c r="D481" s="927"/>
      <c r="E481" s="927"/>
      <c r="F481" s="927"/>
      <c r="G481" s="927"/>
      <c r="H481" s="927"/>
      <c r="I481" s="927"/>
    </row>
    <row r="482" spans="1:9">
      <c r="C482" s="912"/>
      <c r="D482" s="912"/>
      <c r="E482" s="912"/>
      <c r="F482" s="912"/>
      <c r="G482" s="912"/>
      <c r="H482" s="912"/>
      <c r="I482" s="912"/>
    </row>
    <row r="483" spans="1:9">
      <c r="C483" s="912"/>
      <c r="D483" s="912"/>
      <c r="E483" s="912"/>
      <c r="F483" s="912"/>
      <c r="G483" s="912"/>
      <c r="H483" s="912"/>
      <c r="I483" s="912"/>
    </row>
    <row r="484" spans="1:9">
      <c r="C484" s="912"/>
      <c r="D484" s="912"/>
      <c r="E484" s="912"/>
      <c r="F484" s="912"/>
      <c r="G484" s="912"/>
      <c r="H484" s="912"/>
      <c r="I484" s="912"/>
    </row>
    <row r="485" spans="1:9">
      <c r="C485" s="912"/>
      <c r="D485" s="912"/>
      <c r="E485" s="912"/>
      <c r="F485" s="912"/>
      <c r="G485" s="912"/>
      <c r="H485" s="912"/>
      <c r="I485" s="912"/>
    </row>
    <row r="486" spans="1:9">
      <c r="A486" s="927"/>
      <c r="B486" s="1093"/>
      <c r="C486" s="927"/>
      <c r="D486" s="927"/>
      <c r="E486" s="927"/>
      <c r="F486" s="927"/>
      <c r="G486" s="927"/>
      <c r="H486" s="927"/>
      <c r="I486" s="927"/>
    </row>
    <row r="487" spans="1:9">
      <c r="C487" s="912"/>
      <c r="D487" s="912"/>
      <c r="E487" s="912"/>
      <c r="F487" s="912"/>
      <c r="G487" s="912"/>
      <c r="H487" s="912"/>
      <c r="I487" s="912"/>
    </row>
    <row r="488" spans="1:9">
      <c r="C488" s="912"/>
      <c r="D488" s="912"/>
      <c r="E488" s="912"/>
      <c r="F488" s="912"/>
      <c r="G488" s="912"/>
      <c r="H488" s="912"/>
      <c r="I488" s="912"/>
    </row>
    <row r="489" spans="1:9">
      <c r="C489" s="912"/>
      <c r="D489" s="912"/>
      <c r="E489" s="912"/>
      <c r="F489" s="912"/>
      <c r="G489" s="912"/>
      <c r="H489" s="912"/>
      <c r="I489" s="912"/>
    </row>
    <row r="490" spans="1:9">
      <c r="C490" s="912"/>
      <c r="D490" s="912"/>
      <c r="E490" s="912"/>
      <c r="F490" s="912"/>
      <c r="G490" s="912"/>
      <c r="H490" s="912"/>
      <c r="I490" s="912"/>
    </row>
    <row r="491" spans="1:9">
      <c r="A491" s="927"/>
      <c r="B491" s="1093"/>
      <c r="C491" s="927"/>
      <c r="D491" s="927"/>
      <c r="E491" s="927"/>
      <c r="F491" s="927"/>
      <c r="G491" s="927"/>
      <c r="H491" s="927"/>
      <c r="I491" s="927"/>
    </row>
    <row r="492" spans="1:9">
      <c r="C492" s="912"/>
      <c r="D492" s="912"/>
      <c r="E492" s="912"/>
      <c r="F492" s="912"/>
      <c r="G492" s="912"/>
      <c r="H492" s="912"/>
      <c r="I492" s="912"/>
    </row>
    <row r="493" spans="1:9">
      <c r="C493" s="912"/>
      <c r="D493" s="912"/>
      <c r="E493" s="912"/>
      <c r="F493" s="912"/>
      <c r="G493" s="912"/>
      <c r="H493" s="912"/>
      <c r="I493" s="912"/>
    </row>
    <row r="494" spans="1:9">
      <c r="C494" s="912"/>
      <c r="D494" s="912"/>
      <c r="E494" s="912"/>
      <c r="F494" s="912"/>
      <c r="G494" s="912"/>
      <c r="H494" s="912"/>
      <c r="I494" s="912"/>
    </row>
    <row r="495" spans="1:9">
      <c r="C495" s="912"/>
      <c r="D495" s="912"/>
      <c r="E495" s="912"/>
      <c r="F495" s="912"/>
      <c r="G495" s="912"/>
      <c r="H495" s="912"/>
      <c r="I495" s="912"/>
    </row>
    <row r="496" spans="1:9">
      <c r="A496" s="927"/>
      <c r="B496" s="1093"/>
      <c r="C496" s="927"/>
      <c r="D496" s="927"/>
      <c r="E496" s="927"/>
      <c r="F496" s="927"/>
      <c r="G496" s="927"/>
      <c r="H496" s="927"/>
      <c r="I496" s="927"/>
    </row>
    <row r="497" spans="1:9">
      <c r="C497" s="912"/>
      <c r="D497" s="912"/>
      <c r="E497" s="912"/>
      <c r="F497" s="912"/>
      <c r="G497" s="912"/>
      <c r="H497" s="912"/>
      <c r="I497" s="912"/>
    </row>
    <row r="498" spans="1:9">
      <c r="C498" s="912"/>
      <c r="D498" s="912"/>
      <c r="E498" s="912"/>
      <c r="F498" s="912"/>
      <c r="G498" s="912"/>
      <c r="H498" s="912"/>
      <c r="I498" s="912"/>
    </row>
    <row r="499" spans="1:9">
      <c r="C499" s="912"/>
      <c r="D499" s="912"/>
      <c r="E499" s="912"/>
      <c r="F499" s="912"/>
      <c r="G499" s="912"/>
      <c r="H499" s="912"/>
      <c r="I499" s="912"/>
    </row>
    <row r="500" spans="1:9">
      <c r="C500" s="912"/>
      <c r="D500" s="912"/>
      <c r="E500" s="912"/>
      <c r="F500" s="912"/>
      <c r="G500" s="912"/>
      <c r="H500" s="912"/>
      <c r="I500" s="912"/>
    </row>
    <row r="501" spans="1:9">
      <c r="A501" s="927"/>
      <c r="B501" s="1093"/>
      <c r="C501" s="927"/>
      <c r="D501" s="927"/>
      <c r="E501" s="927"/>
      <c r="F501" s="927"/>
      <c r="G501" s="927"/>
      <c r="H501" s="927"/>
      <c r="I501" s="927"/>
    </row>
    <row r="502" spans="1:9">
      <c r="C502" s="912"/>
      <c r="D502" s="912"/>
      <c r="E502" s="912"/>
      <c r="F502" s="912"/>
      <c r="G502" s="912"/>
      <c r="H502" s="912"/>
      <c r="I502" s="912"/>
    </row>
    <row r="503" spans="1:9">
      <c r="C503" s="912"/>
      <c r="D503" s="912"/>
      <c r="E503" s="912"/>
      <c r="F503" s="912"/>
      <c r="G503" s="912"/>
      <c r="H503" s="912"/>
      <c r="I503" s="912"/>
    </row>
    <row r="504" spans="1:9">
      <c r="C504" s="912"/>
      <c r="D504" s="912"/>
      <c r="E504" s="912"/>
      <c r="F504" s="912"/>
      <c r="G504" s="912"/>
      <c r="H504" s="912"/>
      <c r="I504" s="912"/>
    </row>
    <row r="505" spans="1:9">
      <c r="C505" s="912"/>
      <c r="D505" s="912"/>
      <c r="E505" s="912"/>
      <c r="F505" s="912"/>
      <c r="G505" s="912"/>
      <c r="H505" s="912"/>
      <c r="I505" s="912"/>
    </row>
    <row r="506" spans="1:9">
      <c r="A506" s="927"/>
      <c r="B506" s="1093"/>
      <c r="C506" s="927"/>
      <c r="D506" s="927"/>
      <c r="E506" s="927"/>
      <c r="F506" s="927"/>
      <c r="G506" s="927"/>
      <c r="H506" s="927"/>
      <c r="I506" s="927"/>
    </row>
    <row r="507" spans="1:9">
      <c r="C507" s="912"/>
      <c r="D507" s="912"/>
      <c r="E507" s="912"/>
      <c r="F507" s="912"/>
      <c r="G507" s="912"/>
      <c r="H507" s="912"/>
      <c r="I507" s="912"/>
    </row>
    <row r="508" spans="1:9">
      <c r="C508" s="912"/>
      <c r="D508" s="912"/>
      <c r="E508" s="912"/>
      <c r="F508" s="912"/>
      <c r="G508" s="912"/>
      <c r="H508" s="912"/>
      <c r="I508" s="912"/>
    </row>
    <row r="509" spans="1:9">
      <c r="C509" s="912"/>
      <c r="D509" s="912"/>
      <c r="E509" s="912"/>
      <c r="F509" s="912"/>
      <c r="G509" s="912"/>
      <c r="H509" s="912"/>
      <c r="I509" s="912"/>
    </row>
    <row r="510" spans="1:9">
      <c r="C510" s="912"/>
      <c r="D510" s="912"/>
      <c r="E510" s="912"/>
      <c r="F510" s="912"/>
      <c r="G510" s="912"/>
      <c r="H510" s="912"/>
      <c r="I510" s="912"/>
    </row>
    <row r="511" spans="1:9">
      <c r="A511" s="927"/>
      <c r="B511" s="1093"/>
      <c r="C511" s="927"/>
      <c r="D511" s="927"/>
      <c r="E511" s="927"/>
      <c r="F511" s="927"/>
      <c r="G511" s="927"/>
      <c r="H511" s="927"/>
      <c r="I511" s="927"/>
    </row>
    <row r="512" spans="1:9">
      <c r="C512" s="912"/>
      <c r="D512" s="912"/>
      <c r="E512" s="912"/>
      <c r="F512" s="912"/>
      <c r="G512" s="912"/>
      <c r="H512" s="912"/>
      <c r="I512" s="912"/>
    </row>
    <row r="513" spans="1:9">
      <c r="C513" s="912"/>
      <c r="D513" s="912"/>
      <c r="E513" s="912"/>
      <c r="F513" s="912"/>
      <c r="G513" s="912"/>
      <c r="H513" s="912"/>
      <c r="I513" s="912"/>
    </row>
    <row r="514" spans="1:9">
      <c r="C514" s="912"/>
      <c r="D514" s="912"/>
      <c r="E514" s="912"/>
      <c r="F514" s="912"/>
      <c r="G514" s="912"/>
      <c r="H514" s="912"/>
      <c r="I514" s="912"/>
    </row>
    <row r="515" spans="1:9">
      <c r="C515" s="912"/>
      <c r="D515" s="912"/>
      <c r="E515" s="912"/>
      <c r="F515" s="912"/>
      <c r="G515" s="912"/>
      <c r="H515" s="912"/>
      <c r="I515" s="912"/>
    </row>
    <row r="516" spans="1:9">
      <c r="A516" s="927"/>
      <c r="B516" s="1093"/>
      <c r="C516" s="927"/>
      <c r="D516" s="927"/>
      <c r="E516" s="927"/>
      <c r="F516" s="927"/>
      <c r="G516" s="927"/>
      <c r="H516" s="927"/>
      <c r="I516" s="927"/>
    </row>
    <row r="517" spans="1:9">
      <c r="C517" s="912"/>
      <c r="D517" s="912"/>
      <c r="E517" s="912"/>
      <c r="F517" s="912"/>
      <c r="G517" s="912"/>
      <c r="H517" s="912"/>
      <c r="I517" s="912"/>
    </row>
    <row r="518" spans="1:9">
      <c r="C518" s="912"/>
      <c r="D518" s="912"/>
      <c r="E518" s="912"/>
      <c r="F518" s="912"/>
      <c r="G518" s="912"/>
      <c r="H518" s="912"/>
      <c r="I518" s="912"/>
    </row>
    <row r="519" spans="1:9">
      <c r="C519" s="912"/>
      <c r="D519" s="912"/>
      <c r="E519" s="912"/>
      <c r="F519" s="912"/>
      <c r="G519" s="912"/>
      <c r="H519" s="912"/>
      <c r="I519" s="912"/>
    </row>
    <row r="520" spans="1:9">
      <c r="C520" s="912"/>
      <c r="D520" s="912"/>
      <c r="E520" s="912"/>
      <c r="F520" s="912"/>
      <c r="G520" s="912"/>
      <c r="H520" s="912"/>
      <c r="I520" s="912"/>
    </row>
    <row r="521" spans="1:9">
      <c r="A521" s="927"/>
      <c r="B521" s="1093"/>
      <c r="C521" s="927"/>
      <c r="D521" s="927"/>
      <c r="E521" s="927"/>
      <c r="F521" s="927"/>
      <c r="G521" s="927"/>
      <c r="H521" s="927"/>
      <c r="I521" s="927"/>
    </row>
    <row r="522" spans="1:9">
      <c r="C522" s="912"/>
      <c r="D522" s="912"/>
      <c r="E522" s="912"/>
      <c r="F522" s="912"/>
      <c r="G522" s="912"/>
      <c r="H522" s="912"/>
      <c r="I522" s="912"/>
    </row>
    <row r="523" spans="1:9">
      <c r="C523" s="912"/>
      <c r="D523" s="912"/>
      <c r="E523" s="912"/>
      <c r="F523" s="912"/>
      <c r="G523" s="912"/>
      <c r="H523" s="912"/>
      <c r="I523" s="912"/>
    </row>
    <row r="524" spans="1:9">
      <c r="C524" s="912"/>
      <c r="D524" s="912"/>
      <c r="E524" s="912"/>
      <c r="F524" s="912"/>
      <c r="G524" s="912"/>
      <c r="H524" s="912"/>
      <c r="I524" s="912"/>
    </row>
    <row r="525" spans="1:9">
      <c r="C525" s="912"/>
      <c r="D525" s="912"/>
      <c r="E525" s="912"/>
      <c r="F525" s="912"/>
      <c r="G525" s="912"/>
      <c r="H525" s="912"/>
      <c r="I525" s="912"/>
    </row>
    <row r="526" spans="1:9">
      <c r="A526" s="927"/>
      <c r="B526" s="1093"/>
      <c r="C526" s="927"/>
      <c r="D526" s="927"/>
      <c r="E526" s="927"/>
      <c r="F526" s="927"/>
      <c r="G526" s="927"/>
      <c r="H526" s="927"/>
      <c r="I526" s="927"/>
    </row>
    <row r="527" spans="1:9">
      <c r="C527" s="912"/>
      <c r="D527" s="912"/>
      <c r="E527" s="912"/>
      <c r="F527" s="912"/>
      <c r="G527" s="912"/>
      <c r="H527" s="912"/>
      <c r="I527" s="912"/>
    </row>
    <row r="528" spans="1:9">
      <c r="C528" s="912"/>
      <c r="D528" s="912"/>
      <c r="E528" s="912"/>
      <c r="F528" s="912"/>
      <c r="G528" s="912"/>
      <c r="H528" s="912"/>
      <c r="I528" s="912"/>
    </row>
    <row r="529" spans="1:9">
      <c r="C529" s="912"/>
      <c r="D529" s="912"/>
      <c r="E529" s="912"/>
      <c r="F529" s="912"/>
      <c r="G529" s="912"/>
      <c r="H529" s="912"/>
      <c r="I529" s="912"/>
    </row>
    <row r="530" spans="1:9">
      <c r="C530" s="912"/>
      <c r="D530" s="912"/>
      <c r="E530" s="912"/>
      <c r="F530" s="912"/>
      <c r="G530" s="912"/>
      <c r="H530" s="912"/>
      <c r="I530" s="912"/>
    </row>
    <row r="531" spans="1:9">
      <c r="A531" s="927"/>
      <c r="B531" s="1093"/>
      <c r="C531" s="927"/>
      <c r="D531" s="927"/>
      <c r="E531" s="927"/>
      <c r="F531" s="927"/>
      <c r="G531" s="927"/>
      <c r="H531" s="927"/>
      <c r="I531" s="927"/>
    </row>
    <row r="532" spans="1:9">
      <c r="C532" s="912"/>
      <c r="D532" s="912"/>
      <c r="E532" s="912"/>
      <c r="F532" s="912"/>
      <c r="G532" s="912"/>
      <c r="H532" s="912"/>
      <c r="I532" s="912"/>
    </row>
    <row r="533" spans="1:9">
      <c r="C533" s="912"/>
      <c r="D533" s="912"/>
      <c r="E533" s="912"/>
      <c r="F533" s="912"/>
      <c r="G533" s="912"/>
      <c r="H533" s="912"/>
      <c r="I533" s="912"/>
    </row>
    <row r="534" spans="1:9">
      <c r="C534" s="912"/>
      <c r="D534" s="912"/>
      <c r="E534" s="912"/>
      <c r="F534" s="912"/>
      <c r="G534" s="912"/>
      <c r="H534" s="912"/>
      <c r="I534" s="912"/>
    </row>
    <row r="535" spans="1:9">
      <c r="C535" s="912"/>
      <c r="D535" s="912"/>
      <c r="E535" s="912"/>
      <c r="F535" s="912"/>
      <c r="G535" s="912"/>
      <c r="H535" s="912"/>
      <c r="I535" s="912"/>
    </row>
    <row r="536" spans="1:9">
      <c r="A536" s="927"/>
      <c r="B536" s="1093"/>
      <c r="C536" s="927"/>
      <c r="D536" s="927"/>
      <c r="E536" s="927"/>
      <c r="F536" s="927"/>
      <c r="G536" s="927"/>
      <c r="H536" s="927"/>
      <c r="I536" s="927"/>
    </row>
    <row r="537" spans="1:9">
      <c r="C537" s="912"/>
      <c r="D537" s="912"/>
      <c r="E537" s="912"/>
      <c r="F537" s="912"/>
      <c r="G537" s="912"/>
      <c r="H537" s="912"/>
      <c r="I537" s="912"/>
    </row>
    <row r="538" spans="1:9">
      <c r="C538" s="912"/>
      <c r="D538" s="912"/>
      <c r="E538" s="912"/>
      <c r="F538" s="912"/>
      <c r="G538" s="912"/>
      <c r="H538" s="912"/>
      <c r="I538" s="912"/>
    </row>
    <row r="539" spans="1:9">
      <c r="C539" s="912"/>
      <c r="D539" s="912"/>
      <c r="E539" s="912"/>
      <c r="F539" s="912"/>
      <c r="G539" s="912"/>
      <c r="H539" s="912"/>
      <c r="I539" s="912"/>
    </row>
  </sheetData>
  <sheetProtection algorithmName="SHA-512" hashValue="/HVKCdKj4Yv4QXVp/cI3qmNRsAPEvcbWgVqri+FYgBXg9wAixOKwWQbMgKuLpPuXDSSuEoIhQZosoKvzR+tgiQ==" saltValue="PIzJClthMKFzK2IU19nGTw==" spinCount="100000" sheet="1" formatCells="0"/>
  <mergeCells count="28">
    <mergeCell ref="A155:A157"/>
    <mergeCell ref="A142:A143"/>
    <mergeCell ref="A95:A96"/>
    <mergeCell ref="A98:A115"/>
    <mergeCell ref="A126:A127"/>
    <mergeCell ref="A123:A124"/>
    <mergeCell ref="A139:A140"/>
    <mergeCell ref="A89:A92"/>
    <mergeCell ref="A73:A74"/>
    <mergeCell ref="A76:A77"/>
    <mergeCell ref="A136:A137"/>
    <mergeCell ref="A151:A153"/>
    <mergeCell ref="A1:H1"/>
    <mergeCell ref="A64:A65"/>
    <mergeCell ref="A67:A68"/>
    <mergeCell ref="B163:G163"/>
    <mergeCell ref="D6:H6"/>
    <mergeCell ref="A85:A86"/>
    <mergeCell ref="A82:A83"/>
    <mergeCell ref="A79:A80"/>
    <mergeCell ref="A11:A12"/>
    <mergeCell ref="A14:A15"/>
    <mergeCell ref="A17:A18"/>
    <mergeCell ref="A20:A22"/>
    <mergeCell ref="C31:G31"/>
    <mergeCell ref="A35:A36"/>
    <mergeCell ref="A24:A25"/>
    <mergeCell ref="A70:A71"/>
  </mergeCells>
  <phoneticPr fontId="19" type="noConversion"/>
  <conditionalFormatting sqref="G27:G36 G43 G45:G48 G50:G53 G55 G57">
    <cfRule type="cellIs" dxfId="674" priority="122" stopIfTrue="1" operator="equal">
      <formula>0</formula>
    </cfRule>
  </conditionalFormatting>
  <conditionalFormatting sqref="G37">
    <cfRule type="cellIs" dxfId="673" priority="111" stopIfTrue="1" operator="equal">
      <formula>0</formula>
    </cfRule>
  </conditionalFormatting>
  <conditionalFormatting sqref="G38">
    <cfRule type="cellIs" dxfId="672" priority="110" stopIfTrue="1" operator="equal">
      <formula>0</formula>
    </cfRule>
  </conditionalFormatting>
  <conditionalFormatting sqref="G39">
    <cfRule type="cellIs" dxfId="671" priority="109" stopIfTrue="1" operator="equal">
      <formula>0</formula>
    </cfRule>
  </conditionalFormatting>
  <conditionalFormatting sqref="G40">
    <cfRule type="cellIs" dxfId="670" priority="108" stopIfTrue="1" operator="equal">
      <formula>0</formula>
    </cfRule>
  </conditionalFormatting>
  <conditionalFormatting sqref="G41">
    <cfRule type="cellIs" dxfId="669" priority="107" stopIfTrue="1" operator="equal">
      <formula>0</formula>
    </cfRule>
  </conditionalFormatting>
  <conditionalFormatting sqref="G42">
    <cfRule type="cellIs" dxfId="668" priority="106" stopIfTrue="1" operator="equal">
      <formula>0</formula>
    </cfRule>
  </conditionalFormatting>
  <conditionalFormatting sqref="G56">
    <cfRule type="cellIs" dxfId="667" priority="100" stopIfTrue="1" operator="equal">
      <formula>0</formula>
    </cfRule>
  </conditionalFormatting>
  <conditionalFormatting sqref="G116">
    <cfRule type="cellIs" dxfId="666" priority="98" stopIfTrue="1" operator="equal">
      <formula>0</formula>
    </cfRule>
  </conditionalFormatting>
  <conditionalFormatting sqref="G117">
    <cfRule type="cellIs" dxfId="665" priority="68" stopIfTrue="1" operator="equal">
      <formula>0</formula>
    </cfRule>
  </conditionalFormatting>
  <conditionalFormatting sqref="G129">
    <cfRule type="cellIs" dxfId="664" priority="64" stopIfTrue="1" operator="equal">
      <formula>0</formula>
    </cfRule>
  </conditionalFormatting>
  <conditionalFormatting sqref="G145">
    <cfRule type="cellIs" dxfId="663" priority="59" stopIfTrue="1" operator="equal">
      <formula>0</formula>
    </cfRule>
  </conditionalFormatting>
  <conditionalFormatting sqref="G159">
    <cfRule type="cellIs" dxfId="662" priority="56" stopIfTrue="1" operator="equal">
      <formula>0</formula>
    </cfRule>
  </conditionalFormatting>
  <conditionalFormatting sqref="G165">
    <cfRule type="cellIs" dxfId="661" priority="54" stopIfTrue="1" operator="equal">
      <formula>0</formula>
    </cfRule>
  </conditionalFormatting>
  <conditionalFormatting sqref="G168">
    <cfRule type="cellIs" dxfId="660" priority="52" stopIfTrue="1" operator="equal">
      <formula>0</formula>
    </cfRule>
  </conditionalFormatting>
  <conditionalFormatting sqref="G15">
    <cfRule type="cellIs" dxfId="659" priority="50" stopIfTrue="1" operator="equal">
      <formula>0</formula>
    </cfRule>
  </conditionalFormatting>
  <conditionalFormatting sqref="G18">
    <cfRule type="cellIs" dxfId="658" priority="49" stopIfTrue="1" operator="equal">
      <formula>0</formula>
    </cfRule>
  </conditionalFormatting>
  <conditionalFormatting sqref="G21">
    <cfRule type="cellIs" dxfId="657" priority="48" stopIfTrue="1" operator="equal">
      <formula>0</formula>
    </cfRule>
  </conditionalFormatting>
  <conditionalFormatting sqref="G22">
    <cfRule type="cellIs" dxfId="656" priority="47" stopIfTrue="1" operator="equal">
      <formula>0</formula>
    </cfRule>
  </conditionalFormatting>
  <conditionalFormatting sqref="G25">
    <cfRule type="cellIs" dxfId="655" priority="46" stopIfTrue="1" operator="equal">
      <formula>0</formula>
    </cfRule>
  </conditionalFormatting>
  <conditionalFormatting sqref="G12">
    <cfRule type="cellIs" dxfId="654" priority="45" stopIfTrue="1" operator="equal">
      <formula>0</formula>
    </cfRule>
  </conditionalFormatting>
  <conditionalFormatting sqref="G44">
    <cfRule type="cellIs" dxfId="653" priority="44" stopIfTrue="1" operator="equal">
      <formula>0</formula>
    </cfRule>
  </conditionalFormatting>
  <conditionalFormatting sqref="G49">
    <cfRule type="cellIs" dxfId="652" priority="43" stopIfTrue="1" operator="equal">
      <formula>0</formula>
    </cfRule>
  </conditionalFormatting>
  <conditionalFormatting sqref="G54">
    <cfRule type="cellIs" dxfId="651" priority="42" stopIfTrue="1" operator="equal">
      <formula>0</formula>
    </cfRule>
  </conditionalFormatting>
  <conditionalFormatting sqref="G65">
    <cfRule type="cellIs" dxfId="650" priority="41" stopIfTrue="1" operator="equal">
      <formula>0</formula>
    </cfRule>
  </conditionalFormatting>
  <conditionalFormatting sqref="G68">
    <cfRule type="cellIs" dxfId="649" priority="40" stopIfTrue="1" operator="equal">
      <formula>0</formula>
    </cfRule>
  </conditionalFormatting>
  <conditionalFormatting sqref="G71">
    <cfRule type="cellIs" dxfId="648" priority="39" stopIfTrue="1" operator="equal">
      <formula>0</formula>
    </cfRule>
  </conditionalFormatting>
  <conditionalFormatting sqref="G74">
    <cfRule type="cellIs" dxfId="647" priority="38" stopIfTrue="1" operator="equal">
      <formula>0</formula>
    </cfRule>
  </conditionalFormatting>
  <conditionalFormatting sqref="G77">
    <cfRule type="cellIs" dxfId="646" priority="37" stopIfTrue="1" operator="equal">
      <formula>0</formula>
    </cfRule>
  </conditionalFormatting>
  <conditionalFormatting sqref="G80">
    <cfRule type="cellIs" dxfId="645" priority="36" stopIfTrue="1" operator="equal">
      <formula>0</formula>
    </cfRule>
  </conditionalFormatting>
  <conditionalFormatting sqref="G83">
    <cfRule type="cellIs" dxfId="644" priority="35" stopIfTrue="1" operator="equal">
      <formula>0</formula>
    </cfRule>
  </conditionalFormatting>
  <conditionalFormatting sqref="G86">
    <cfRule type="cellIs" dxfId="643" priority="34" stopIfTrue="1" operator="equal">
      <formula>0</formula>
    </cfRule>
  </conditionalFormatting>
  <conditionalFormatting sqref="G100">
    <cfRule type="cellIs" dxfId="642" priority="28" stopIfTrue="1" operator="equal">
      <formula>0</formula>
    </cfRule>
  </conditionalFormatting>
  <conditionalFormatting sqref="G101">
    <cfRule type="cellIs" dxfId="641" priority="27" stopIfTrue="1" operator="equal">
      <formula>0</formula>
    </cfRule>
  </conditionalFormatting>
  <conditionalFormatting sqref="G102">
    <cfRule type="cellIs" dxfId="640" priority="26" stopIfTrue="1" operator="equal">
      <formula>0</formula>
    </cfRule>
  </conditionalFormatting>
  <conditionalFormatting sqref="G103">
    <cfRule type="cellIs" dxfId="639" priority="25" stopIfTrue="1" operator="equal">
      <formula>0</formula>
    </cfRule>
  </conditionalFormatting>
  <conditionalFormatting sqref="G104">
    <cfRule type="cellIs" dxfId="638" priority="24" stopIfTrue="1" operator="equal">
      <formula>0</formula>
    </cfRule>
  </conditionalFormatting>
  <conditionalFormatting sqref="G105">
    <cfRule type="cellIs" dxfId="637" priority="23" stopIfTrue="1" operator="equal">
      <formula>0</formula>
    </cfRule>
  </conditionalFormatting>
  <conditionalFormatting sqref="G106">
    <cfRule type="cellIs" dxfId="636" priority="22" stopIfTrue="1" operator="equal">
      <formula>0</formula>
    </cfRule>
  </conditionalFormatting>
  <conditionalFormatting sqref="G107">
    <cfRule type="cellIs" dxfId="635" priority="21" stopIfTrue="1" operator="equal">
      <formula>0</formula>
    </cfRule>
  </conditionalFormatting>
  <conditionalFormatting sqref="G108">
    <cfRule type="cellIs" dxfId="634" priority="20" stopIfTrue="1" operator="equal">
      <formula>0</formula>
    </cfRule>
  </conditionalFormatting>
  <conditionalFormatting sqref="G109">
    <cfRule type="cellIs" dxfId="633" priority="19" stopIfTrue="1" operator="equal">
      <formula>0</formula>
    </cfRule>
  </conditionalFormatting>
  <conditionalFormatting sqref="G110">
    <cfRule type="cellIs" dxfId="632" priority="18" stopIfTrue="1" operator="equal">
      <formula>0</formula>
    </cfRule>
  </conditionalFormatting>
  <conditionalFormatting sqref="G111">
    <cfRule type="cellIs" dxfId="631" priority="17" stopIfTrue="1" operator="equal">
      <formula>0</formula>
    </cfRule>
  </conditionalFormatting>
  <conditionalFormatting sqref="G112">
    <cfRule type="cellIs" dxfId="630" priority="16" stopIfTrue="1" operator="equal">
      <formula>0</formula>
    </cfRule>
  </conditionalFormatting>
  <conditionalFormatting sqref="G113">
    <cfRule type="cellIs" dxfId="629" priority="15" stopIfTrue="1" operator="equal">
      <formula>0</formula>
    </cfRule>
  </conditionalFormatting>
  <conditionalFormatting sqref="G114">
    <cfRule type="cellIs" dxfId="628" priority="14" stopIfTrue="1" operator="equal">
      <formula>0</formula>
    </cfRule>
  </conditionalFormatting>
  <conditionalFormatting sqref="G90">
    <cfRule type="cellIs" dxfId="627" priority="13" stopIfTrue="1" operator="equal">
      <formula>0</formula>
    </cfRule>
  </conditionalFormatting>
  <conditionalFormatting sqref="G91">
    <cfRule type="cellIs" dxfId="626" priority="12" stopIfTrue="1" operator="equal">
      <formula>0</formula>
    </cfRule>
  </conditionalFormatting>
  <conditionalFormatting sqref="G92">
    <cfRule type="cellIs" dxfId="625" priority="11" stopIfTrue="1" operator="equal">
      <formula>0</formula>
    </cfRule>
  </conditionalFormatting>
  <conditionalFormatting sqref="G96">
    <cfRule type="cellIs" dxfId="624" priority="10" stopIfTrue="1" operator="equal">
      <formula>0</formula>
    </cfRule>
  </conditionalFormatting>
  <conditionalFormatting sqref="G99">
    <cfRule type="cellIs" dxfId="623" priority="9" stopIfTrue="1" operator="equal">
      <formula>0</formula>
    </cfRule>
  </conditionalFormatting>
  <conditionalFormatting sqref="G124">
    <cfRule type="cellIs" dxfId="622" priority="8" stopIfTrue="1" operator="equal">
      <formula>0</formula>
    </cfRule>
  </conditionalFormatting>
  <conditionalFormatting sqref="G127">
    <cfRule type="cellIs" dxfId="621" priority="7" stopIfTrue="1" operator="equal">
      <formula>0</formula>
    </cfRule>
  </conditionalFormatting>
  <conditionalFormatting sqref="G137">
    <cfRule type="cellIs" dxfId="620" priority="6" stopIfTrue="1" operator="equal">
      <formula>0</formula>
    </cfRule>
  </conditionalFormatting>
  <conditionalFormatting sqref="G140">
    <cfRule type="cellIs" dxfId="619" priority="5" stopIfTrue="1" operator="equal">
      <formula>0</formula>
    </cfRule>
  </conditionalFormatting>
  <conditionalFormatting sqref="G143">
    <cfRule type="cellIs" dxfId="618" priority="4" stopIfTrue="1" operator="equal">
      <formula>0</formula>
    </cfRule>
  </conditionalFormatting>
  <conditionalFormatting sqref="G153">
    <cfRule type="cellIs" dxfId="617" priority="3" stopIfTrue="1" operator="equal">
      <formula>0</formula>
    </cfRule>
  </conditionalFormatting>
  <conditionalFormatting sqref="G157">
    <cfRule type="cellIs" dxfId="616" priority="2" stopIfTrue="1" operator="equal">
      <formula>0</formula>
    </cfRule>
  </conditionalFormatting>
  <conditionalFormatting sqref="G166">
    <cfRule type="cellIs" dxfId="615" priority="1" stopIfTrue="1" operator="equal">
      <formula>0</formula>
    </cfRule>
  </conditionalFormatting>
  <pageMargins left="0.70866141732283472" right="0.70866141732283472" top="0.74803149606299213" bottom="0.74803149606299213" header="0.31496062992125984" footer="0.31496062992125984"/>
  <pageSetup paperSize="9" scale="59" fitToHeight="0" orientation="portrait" r:id="rId1"/>
  <headerFooter>
    <oddHeader>&amp;LPALAČA BUŽAN - zgrada Ureda za opće poslove Hrvatskog sabora i Vlade Republike Hrvatske
ELEKTROINSTALACIJE - TROŠKOVNIK_FAZA 01.&amp;R&amp;G</oddHead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G17"/>
  <sheetViews>
    <sheetView view="pageBreakPreview" zoomScale="138" zoomScaleNormal="90" zoomScaleSheetLayoutView="138" workbookViewId="0">
      <selection activeCell="F27" sqref="F27"/>
    </sheetView>
  </sheetViews>
  <sheetFormatPr defaultColWidth="9.140625" defaultRowHeight="15"/>
  <cols>
    <col min="1" max="1" width="8" style="793" customWidth="1"/>
    <col min="2" max="2" width="47.710937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258</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9</v>
      </c>
      <c r="B3" s="802" t="s">
        <v>264</v>
      </c>
      <c r="C3" s="803"/>
      <c r="D3" s="804"/>
      <c r="E3" s="804"/>
      <c r="F3" s="805">
        <f>'EL_troskovnik - 1. faza'!G27</f>
        <v>0</v>
      </c>
      <c r="G3" s="806"/>
    </row>
    <row r="4" spans="1:7" s="793" customFormat="1" ht="21" customHeight="1" thickBot="1">
      <c r="A4" s="794"/>
      <c r="B4" s="795"/>
      <c r="C4" s="807"/>
      <c r="D4" s="808"/>
      <c r="E4" s="809"/>
      <c r="F4" s="799"/>
      <c r="G4" s="800"/>
    </row>
    <row r="5" spans="1:7" s="793" customFormat="1" ht="21" customHeight="1" thickBot="1">
      <c r="A5" s="801" t="s">
        <v>10</v>
      </c>
      <c r="B5" s="810" t="s">
        <v>2121</v>
      </c>
      <c r="C5" s="803"/>
      <c r="D5" s="804"/>
      <c r="E5" s="804"/>
      <c r="F5" s="805">
        <f>'EL_troskovnik - 1. faza'!G56</f>
        <v>0</v>
      </c>
      <c r="G5" s="806"/>
    </row>
    <row r="6" spans="1:7" s="793" customFormat="1" ht="21" customHeight="1" thickBot="1">
      <c r="A6" s="794"/>
      <c r="B6" s="795"/>
      <c r="C6" s="807"/>
      <c r="D6" s="808"/>
      <c r="E6" s="809"/>
      <c r="F6" s="799"/>
      <c r="G6" s="800"/>
    </row>
    <row r="7" spans="1:7" s="793" customFormat="1" ht="21" customHeight="1" thickBot="1">
      <c r="A7" s="801" t="s">
        <v>12</v>
      </c>
      <c r="B7" s="810" t="s">
        <v>261</v>
      </c>
      <c r="C7" s="803"/>
      <c r="D7" s="804"/>
      <c r="E7" s="804"/>
      <c r="F7" s="805">
        <f>'EL_troskovnik - 1. faza'!G117</f>
        <v>0</v>
      </c>
      <c r="G7" s="806"/>
    </row>
    <row r="8" spans="1:7" s="793" customFormat="1" ht="21" customHeight="1" thickBot="1">
      <c r="A8" s="794"/>
      <c r="B8" s="795"/>
      <c r="C8" s="807"/>
      <c r="D8" s="808"/>
      <c r="E8" s="809"/>
      <c r="F8" s="799"/>
      <c r="G8" s="800"/>
    </row>
    <row r="9" spans="1:7" s="793" customFormat="1" ht="30.95" customHeight="1" thickBot="1">
      <c r="A9" s="801" t="s">
        <v>7</v>
      </c>
      <c r="B9" s="810" t="s">
        <v>262</v>
      </c>
      <c r="C9" s="803"/>
      <c r="D9" s="804"/>
      <c r="E9" s="804"/>
      <c r="F9" s="805">
        <f>'EL_troskovnik - 1. faza'!G129</f>
        <v>0</v>
      </c>
      <c r="G9" s="806"/>
    </row>
    <row r="10" spans="1:7" s="793" customFormat="1" ht="21" customHeight="1" thickBot="1">
      <c r="A10" s="794"/>
      <c r="B10" s="795"/>
      <c r="C10" s="807"/>
      <c r="D10" s="808"/>
      <c r="E10" s="809"/>
      <c r="F10" s="799"/>
      <c r="G10" s="800"/>
    </row>
    <row r="11" spans="1:7" s="793" customFormat="1" ht="21" customHeight="1" thickBot="1">
      <c r="A11" s="801" t="s">
        <v>8</v>
      </c>
      <c r="B11" s="810" t="s">
        <v>263</v>
      </c>
      <c r="C11" s="803"/>
      <c r="D11" s="804"/>
      <c r="E11" s="804"/>
      <c r="F11" s="805">
        <f>'EL_troskovnik - 1. faza'!G145</f>
        <v>0</v>
      </c>
      <c r="G11" s="806"/>
    </row>
    <row r="12" spans="1:7" s="793" customFormat="1" ht="21" customHeight="1" thickBot="1">
      <c r="A12" s="794"/>
      <c r="B12" s="795"/>
      <c r="C12" s="807"/>
      <c r="D12" s="808"/>
      <c r="E12" s="809"/>
      <c r="F12" s="799"/>
      <c r="G12" s="800"/>
    </row>
    <row r="13" spans="1:7" s="793" customFormat="1" ht="21" customHeight="1" thickBot="1">
      <c r="A13" s="801" t="s">
        <v>33</v>
      </c>
      <c r="B13" s="810" t="s">
        <v>265</v>
      </c>
      <c r="C13" s="803"/>
      <c r="D13" s="804"/>
      <c r="E13" s="804"/>
      <c r="F13" s="805">
        <f>'EL_troskovnik - 1. faza'!G159</f>
        <v>0</v>
      </c>
      <c r="G13" s="806"/>
    </row>
    <row r="14" spans="1:7" s="793" customFormat="1" ht="21" customHeight="1" thickBot="1">
      <c r="A14" s="794"/>
      <c r="B14" s="795"/>
      <c r="C14" s="807"/>
      <c r="D14" s="808"/>
      <c r="E14" s="809"/>
      <c r="F14" s="799"/>
      <c r="G14" s="800"/>
    </row>
    <row r="15" spans="1:7" s="793" customFormat="1" ht="21" customHeight="1" thickBot="1">
      <c r="A15" s="801" t="s">
        <v>36</v>
      </c>
      <c r="B15" s="810" t="s">
        <v>266</v>
      </c>
      <c r="C15" s="803"/>
      <c r="D15" s="804"/>
      <c r="E15" s="804"/>
      <c r="F15" s="805">
        <f>'EL_troskovnik - 1. faza'!G168</f>
        <v>0</v>
      </c>
      <c r="G15" s="806"/>
    </row>
    <row r="16" spans="1:7" s="793" customFormat="1" ht="15.75" thickBot="1">
      <c r="A16" s="811"/>
      <c r="B16" s="812"/>
      <c r="C16" s="813"/>
      <c r="D16" s="814"/>
      <c r="E16" s="815"/>
      <c r="F16" s="816"/>
      <c r="G16" s="817"/>
    </row>
    <row r="17" spans="1:7" s="793" customFormat="1" ht="20.85" customHeight="1" thickBot="1">
      <c r="A17" s="801"/>
      <c r="B17" s="802" t="s">
        <v>267</v>
      </c>
      <c r="C17" s="803"/>
      <c r="D17" s="804"/>
      <c r="E17" s="804"/>
      <c r="F17" s="805">
        <f>ROUND(SUM(F3:F15),2)</f>
        <v>0</v>
      </c>
      <c r="G17" s="806"/>
    </row>
  </sheetData>
  <sheetProtection algorithmName="SHA-512" hashValue="ZPVlOZ0X5vfPG57v4yICXKlRxGcLqFHqqbVL8m1h00IFTgD6Q+tgxC4ZUzrOFb+DNtj5y5dUGRDl+o5G7xs72g==" saltValue="2GFHJI6LOPJfd4tALwolnw=="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ELEKTROINSTALACIJE - TROŠKOVNIK_FAZA 01. - REKAPITULACIJA&amp;R&amp;"System Font,Regular"&amp;10&amp;G</oddHead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ES906"/>
  <sheetViews>
    <sheetView view="pageBreakPreview" zoomScale="99" zoomScaleNormal="90" zoomScaleSheetLayoutView="140" workbookViewId="0">
      <selection activeCell="F533" sqref="F533"/>
    </sheetView>
  </sheetViews>
  <sheetFormatPr defaultColWidth="9.140625" defaultRowHeight="15"/>
  <cols>
    <col min="1" max="1" width="8" style="912" customWidth="1"/>
    <col min="2" max="2" width="3.140625" style="1092" customWidth="1"/>
    <col min="3" max="3" width="65.42578125" style="1095" customWidth="1"/>
    <col min="4" max="4" width="8.140625" style="919" customWidth="1"/>
    <col min="5" max="5" width="9.85546875" style="919" customWidth="1"/>
    <col min="6" max="6" width="12" style="1096" customWidth="1"/>
    <col min="7" max="7" width="14.85546875" style="1096" customWidth="1"/>
    <col min="8" max="8" width="24" style="1094" customWidth="1"/>
    <col min="9" max="9" width="20" style="1094" customWidth="1"/>
    <col min="10" max="16384" width="9.140625" style="1094"/>
  </cols>
  <sheetData>
    <row r="1" spans="1:9" s="912" customFormat="1" ht="32.25" customHeight="1" thickBot="1">
      <c r="A1" s="1669" t="s">
        <v>216</v>
      </c>
      <c r="B1" s="1670"/>
      <c r="C1" s="1670"/>
      <c r="D1" s="1670"/>
      <c r="E1" s="1670"/>
      <c r="F1" s="1670"/>
      <c r="G1" s="1670"/>
      <c r="H1" s="1671"/>
    </row>
    <row r="2" spans="1:9" s="919" customFormat="1" ht="30.75" thickBot="1">
      <c r="A2" s="913" t="s">
        <v>0</v>
      </c>
      <c r="B2" s="1113"/>
      <c r="C2" s="1114" t="s">
        <v>17</v>
      </c>
      <c r="D2" s="1115" t="s">
        <v>1</v>
      </c>
      <c r="E2" s="1115" t="s">
        <v>2</v>
      </c>
      <c r="F2" s="1116" t="s">
        <v>3</v>
      </c>
      <c r="G2" s="1117" t="s">
        <v>4</v>
      </c>
      <c r="H2" s="1118" t="s">
        <v>38</v>
      </c>
    </row>
    <row r="3" spans="1:9" s="912" customFormat="1">
      <c r="A3" s="920"/>
      <c r="B3" s="921"/>
      <c r="C3" s="922"/>
      <c r="D3" s="923"/>
      <c r="E3" s="923"/>
      <c r="F3" s="1523"/>
      <c r="G3" s="925"/>
      <c r="H3" s="926"/>
      <c r="I3" s="927"/>
    </row>
    <row r="4" spans="1:9" s="912" customFormat="1" ht="361.35" customHeight="1">
      <c r="A4" s="1507"/>
      <c r="B4" s="928"/>
      <c r="C4" s="929" t="s">
        <v>255</v>
      </c>
      <c r="D4" s="930"/>
      <c r="E4" s="930"/>
      <c r="F4" s="1524"/>
      <c r="G4" s="931"/>
      <c r="H4" s="932"/>
      <c r="I4" s="927"/>
    </row>
    <row r="5" spans="1:9" s="912" customFormat="1" ht="15.75" thickBot="1">
      <c r="A5" s="1119"/>
      <c r="B5" s="1120"/>
      <c r="C5" s="1121"/>
      <c r="D5" s="1016"/>
      <c r="E5" s="1016"/>
      <c r="F5" s="1103"/>
      <c r="G5" s="966"/>
      <c r="H5" s="939"/>
      <c r="I5" s="927"/>
    </row>
    <row r="6" spans="1:9" s="912" customFormat="1" ht="20.45" customHeight="1" thickBot="1">
      <c r="A6" s="13" t="s">
        <v>9</v>
      </c>
      <c r="B6" s="4"/>
      <c r="C6" s="65" t="s">
        <v>108</v>
      </c>
      <c r="D6" s="1677"/>
      <c r="E6" s="1677"/>
      <c r="F6" s="1677"/>
      <c r="G6" s="1677"/>
      <c r="H6" s="1678"/>
      <c r="I6" s="927"/>
    </row>
    <row r="7" spans="1:9" s="912" customFormat="1">
      <c r="A7" s="1122"/>
      <c r="B7" s="1123"/>
      <c r="C7" s="1124"/>
      <c r="D7" s="12"/>
      <c r="E7" s="16"/>
      <c r="F7" s="940"/>
      <c r="G7" s="941"/>
      <c r="H7" s="942"/>
      <c r="I7" s="927"/>
    </row>
    <row r="8" spans="1:9" s="912" customFormat="1" ht="96" customHeight="1">
      <c r="A8" s="1125"/>
      <c r="B8" s="1685" t="s">
        <v>2132</v>
      </c>
      <c r="C8" s="1686"/>
      <c r="D8" s="1686"/>
      <c r="E8" s="1686"/>
      <c r="F8" s="1686"/>
      <c r="G8" s="1687"/>
      <c r="H8" s="932"/>
      <c r="I8" s="927"/>
    </row>
    <row r="9" spans="1:9" s="912" customFormat="1">
      <c r="A9" s="1126"/>
      <c r="B9" s="1127"/>
      <c r="C9" s="1128"/>
      <c r="D9" s="10"/>
      <c r="E9" s="7"/>
      <c r="F9" s="5"/>
      <c r="G9" s="944"/>
      <c r="H9" s="945"/>
      <c r="I9" s="927"/>
    </row>
    <row r="10" spans="1:9" s="912" customFormat="1">
      <c r="A10" s="1126"/>
      <c r="B10" s="1129"/>
      <c r="C10" s="1130"/>
      <c r="D10" s="1131"/>
      <c r="E10" s="1132"/>
      <c r="F10" s="3"/>
      <c r="G10" s="1133"/>
      <c r="H10" s="945"/>
      <c r="I10" s="927"/>
    </row>
    <row r="11" spans="1:9" s="912" customFormat="1" ht="75">
      <c r="A11" s="1688" t="s">
        <v>18</v>
      </c>
      <c r="B11" s="1134"/>
      <c r="C11" s="2" t="s">
        <v>207</v>
      </c>
      <c r="D11" s="1131"/>
      <c r="E11" s="1131"/>
      <c r="F11" s="8"/>
      <c r="G11" s="1135"/>
      <c r="H11" s="945"/>
      <c r="I11" s="927"/>
    </row>
    <row r="12" spans="1:9" s="912" customFormat="1">
      <c r="A12" s="1688"/>
      <c r="B12" s="1134"/>
      <c r="C12" s="2" t="s">
        <v>208</v>
      </c>
      <c r="D12" s="1131"/>
      <c r="E12" s="1136"/>
      <c r="F12" s="1097"/>
      <c r="G12" s="951"/>
      <c r="H12" s="945"/>
      <c r="I12" s="927"/>
    </row>
    <row r="13" spans="1:9" s="912" customFormat="1">
      <c r="A13" s="1688"/>
      <c r="B13" s="1134"/>
      <c r="C13" s="2" t="s">
        <v>4</v>
      </c>
      <c r="D13" s="1131" t="s">
        <v>118</v>
      </c>
      <c r="E13" s="1136">
        <v>14</v>
      </c>
      <c r="F13" s="1097"/>
      <c r="G13" s="1376">
        <f>ROUND(E13*F13,2)</f>
        <v>0</v>
      </c>
      <c r="H13" s="945"/>
      <c r="I13" s="927"/>
    </row>
    <row r="14" spans="1:9" s="912" customFormat="1">
      <c r="A14" s="1126"/>
      <c r="B14" s="1129"/>
      <c r="C14" s="2"/>
      <c r="D14" s="1131"/>
      <c r="E14" s="1132"/>
      <c r="F14" s="3"/>
      <c r="G14" s="1133"/>
      <c r="H14" s="945"/>
      <c r="I14" s="927"/>
    </row>
    <row r="15" spans="1:9" s="912" customFormat="1" ht="75">
      <c r="A15" s="1688" t="s">
        <v>19</v>
      </c>
      <c r="B15" s="1134"/>
      <c r="C15" s="2" t="s">
        <v>206</v>
      </c>
      <c r="D15" s="1131"/>
      <c r="E15" s="1131"/>
      <c r="F15" s="8"/>
      <c r="G15" s="1135"/>
      <c r="H15" s="945"/>
      <c r="I15" s="927"/>
    </row>
    <row r="16" spans="1:9" s="912" customFormat="1">
      <c r="A16" s="1688"/>
      <c r="B16" s="1134"/>
      <c r="C16" s="1130" t="s">
        <v>68</v>
      </c>
      <c r="D16" s="1131" t="s">
        <v>23</v>
      </c>
      <c r="E16" s="1136">
        <v>80</v>
      </c>
      <c r="F16" s="1097"/>
      <c r="G16" s="1376">
        <f>ROUND(E16*F16,2)</f>
        <v>0</v>
      </c>
      <c r="H16" s="945"/>
      <c r="I16" s="949"/>
    </row>
    <row r="17" spans="1:9" s="912" customFormat="1">
      <c r="A17" s="1126"/>
      <c r="B17" s="1129"/>
      <c r="C17" s="1130"/>
      <c r="D17" s="1131"/>
      <c r="E17" s="1132"/>
      <c r="F17" s="3"/>
      <c r="G17" s="1133"/>
      <c r="H17" s="945"/>
      <c r="I17" s="949"/>
    </row>
    <row r="18" spans="1:9" s="912" customFormat="1">
      <c r="A18" s="955" t="s">
        <v>9</v>
      </c>
      <c r="B18" s="956"/>
      <c r="C18" s="957" t="s">
        <v>260</v>
      </c>
      <c r="D18" s="958"/>
      <c r="E18" s="958"/>
      <c r="F18" s="1102"/>
      <c r="G18" s="959">
        <f>ROUND(SUM(G9:G17),2)</f>
        <v>0</v>
      </c>
      <c r="H18" s="960"/>
      <c r="I18" s="949"/>
    </row>
    <row r="19" spans="1:9" s="912" customFormat="1" ht="15.75" thickBot="1">
      <c r="A19" s="961"/>
      <c r="B19" s="962"/>
      <c r="C19" s="963"/>
      <c r="D19" s="964"/>
      <c r="E19" s="965"/>
      <c r="F19" s="1187"/>
      <c r="G19" s="966"/>
      <c r="H19" s="967"/>
      <c r="I19" s="949"/>
    </row>
    <row r="20" spans="1:9" s="912" customFormat="1" ht="15.75" thickBot="1">
      <c r="A20" s="968" t="s">
        <v>10</v>
      </c>
      <c r="B20" s="969"/>
      <c r="C20" s="970" t="s">
        <v>67</v>
      </c>
      <c r="D20" s="970"/>
      <c r="E20" s="970"/>
      <c r="F20" s="970"/>
      <c r="G20" s="971"/>
      <c r="H20" s="972"/>
      <c r="I20" s="949"/>
    </row>
    <row r="21" spans="1:9" s="912" customFormat="1">
      <c r="A21" s="973"/>
      <c r="B21" s="974"/>
      <c r="C21" s="975"/>
      <c r="D21" s="976"/>
      <c r="E21" s="977"/>
      <c r="F21" s="978"/>
      <c r="G21" s="979"/>
      <c r="H21" s="942"/>
      <c r="I21" s="949"/>
    </row>
    <row r="22" spans="1:9" s="912" customFormat="1" ht="111.95" customHeight="1">
      <c r="A22" s="1506"/>
      <c r="B22" s="980"/>
      <c r="C22" s="1680" t="s">
        <v>2117</v>
      </c>
      <c r="D22" s="1681"/>
      <c r="E22" s="1681"/>
      <c r="F22" s="1681"/>
      <c r="G22" s="1682"/>
      <c r="H22" s="932"/>
      <c r="I22" s="949"/>
    </row>
    <row r="23" spans="1:9" s="912" customFormat="1">
      <c r="A23" s="1506"/>
      <c r="B23" s="981"/>
      <c r="C23" s="982"/>
      <c r="D23" s="983"/>
      <c r="E23" s="984"/>
      <c r="F23" s="1098"/>
      <c r="G23" s="985"/>
      <c r="H23" s="945"/>
      <c r="I23" s="949"/>
    </row>
    <row r="24" spans="1:9" s="912" customFormat="1">
      <c r="A24" s="1506"/>
      <c r="B24" s="981"/>
      <c r="C24" s="1137" t="s">
        <v>64</v>
      </c>
      <c r="D24" s="987"/>
      <c r="E24" s="988"/>
      <c r="F24" s="1099"/>
      <c r="G24" s="990"/>
      <c r="H24" s="945"/>
      <c r="I24" s="949"/>
    </row>
    <row r="25" spans="1:9" s="912" customFormat="1">
      <c r="A25" s="1506"/>
      <c r="B25" s="981"/>
      <c r="C25" s="1138" t="s">
        <v>65</v>
      </c>
      <c r="D25" s="987"/>
      <c r="E25" s="992"/>
      <c r="F25" s="1099"/>
      <c r="G25" s="993"/>
      <c r="H25" s="945"/>
      <c r="I25" s="949"/>
    </row>
    <row r="26" spans="1:9" s="912" customFormat="1" ht="162.94999999999999" customHeight="1">
      <c r="A26" s="1683" t="s">
        <v>24</v>
      </c>
      <c r="B26" s="981"/>
      <c r="C26" s="994" t="s">
        <v>130</v>
      </c>
      <c r="D26" s="987"/>
      <c r="E26" s="992"/>
      <c r="F26" s="1099"/>
      <c r="G26" s="990"/>
      <c r="H26" s="945"/>
      <c r="I26" s="949"/>
    </row>
    <row r="27" spans="1:9" s="912" customFormat="1">
      <c r="A27" s="1683"/>
      <c r="B27" s="981"/>
      <c r="C27" s="995" t="s">
        <v>66</v>
      </c>
      <c r="D27" s="987"/>
      <c r="E27" s="996"/>
      <c r="F27" s="1099"/>
      <c r="G27" s="993"/>
      <c r="H27" s="945"/>
      <c r="I27" s="949"/>
    </row>
    <row r="28" spans="1:9" s="912" customFormat="1" ht="45">
      <c r="A28" s="993"/>
      <c r="B28" s="993"/>
      <c r="C28" s="998" t="s">
        <v>2675</v>
      </c>
      <c r="D28" s="993"/>
      <c r="E28" s="996"/>
      <c r="F28" s="1188"/>
      <c r="G28" s="993"/>
      <c r="H28" s="993"/>
      <c r="I28" s="949"/>
    </row>
    <row r="29" spans="1:9" s="912" customFormat="1" ht="45">
      <c r="A29" s="1506"/>
      <c r="B29" s="981"/>
      <c r="C29" s="999" t="s">
        <v>2119</v>
      </c>
      <c r="D29" s="987"/>
      <c r="E29" s="996"/>
      <c r="F29" s="1099"/>
      <c r="G29" s="993"/>
      <c r="H29" s="945"/>
      <c r="I29" s="949"/>
    </row>
    <row r="30" spans="1:9" s="912" customFormat="1" ht="30">
      <c r="A30" s="1506"/>
      <c r="B30" s="981"/>
      <c r="C30" s="999" t="s">
        <v>2160</v>
      </c>
      <c r="D30" s="987"/>
      <c r="E30" s="996"/>
      <c r="F30" s="1099"/>
      <c r="G30" s="993"/>
      <c r="H30" s="945"/>
      <c r="I30" s="949"/>
    </row>
    <row r="31" spans="1:9" s="912" customFormat="1" ht="34.5" customHeight="1">
      <c r="A31" s="1506"/>
      <c r="B31" s="981"/>
      <c r="C31" s="997" t="s">
        <v>2161</v>
      </c>
      <c r="D31" s="987"/>
      <c r="E31" s="996"/>
      <c r="F31" s="1099"/>
      <c r="G31" s="993"/>
      <c r="H31" s="945"/>
      <c r="I31" s="949"/>
    </row>
    <row r="32" spans="1:9" s="912" customFormat="1" ht="30">
      <c r="A32" s="1506"/>
      <c r="B32" s="981"/>
      <c r="C32" s="997" t="s">
        <v>2162</v>
      </c>
      <c r="D32" s="987"/>
      <c r="E32" s="996"/>
      <c r="F32" s="1099"/>
      <c r="G32" s="993"/>
      <c r="H32" s="945"/>
      <c r="I32" s="949"/>
    </row>
    <row r="33" spans="1:9" s="912" customFormat="1" ht="60">
      <c r="A33" s="1506"/>
      <c r="B33" s="981"/>
      <c r="C33" s="999" t="s">
        <v>2163</v>
      </c>
      <c r="D33" s="987"/>
      <c r="E33" s="996"/>
      <c r="F33" s="1099"/>
      <c r="G33" s="993"/>
      <c r="H33" s="945"/>
      <c r="I33" s="949"/>
    </row>
    <row r="34" spans="1:9" s="912" customFormat="1">
      <c r="A34" s="1506"/>
      <c r="B34" s="981"/>
      <c r="C34" s="1139" t="s">
        <v>2164</v>
      </c>
      <c r="D34" s="1001"/>
      <c r="E34" s="996"/>
      <c r="F34" s="1099"/>
      <c r="G34" s="993"/>
      <c r="H34" s="945"/>
      <c r="I34" s="949"/>
    </row>
    <row r="35" spans="1:9" s="912" customFormat="1" ht="45">
      <c r="A35" s="1506"/>
      <c r="B35" s="981"/>
      <c r="C35" s="998" t="s">
        <v>2676</v>
      </c>
      <c r="D35" s="1001"/>
      <c r="E35" s="996"/>
      <c r="F35" s="1099"/>
      <c r="G35" s="993"/>
      <c r="H35" s="945"/>
      <c r="I35" s="949"/>
    </row>
    <row r="36" spans="1:9" s="912" customFormat="1" ht="45">
      <c r="A36" s="1506"/>
      <c r="B36" s="981"/>
      <c r="C36" s="998" t="s">
        <v>2685</v>
      </c>
      <c r="D36" s="1001"/>
      <c r="E36" s="996"/>
      <c r="F36" s="1099"/>
      <c r="G36" s="993"/>
      <c r="H36" s="945"/>
      <c r="I36" s="949"/>
    </row>
    <row r="37" spans="1:9" s="912" customFormat="1" ht="90">
      <c r="A37" s="1506"/>
      <c r="B37" s="981"/>
      <c r="C37" s="999" t="s">
        <v>131</v>
      </c>
      <c r="D37" s="1002"/>
      <c r="E37" s="1003"/>
      <c r="F37" s="1099"/>
      <c r="G37" s="993"/>
      <c r="H37" s="945"/>
      <c r="I37" s="949"/>
    </row>
    <row r="38" spans="1:9" s="912" customFormat="1">
      <c r="A38" s="1506"/>
      <c r="B38" s="981"/>
      <c r="C38" s="1140"/>
      <c r="D38" s="1004" t="s">
        <v>39</v>
      </c>
      <c r="E38" s="1005">
        <v>1</v>
      </c>
      <c r="F38" s="1097"/>
      <c r="G38" s="1376">
        <f>ROUND(E38*F38,2)</f>
        <v>0</v>
      </c>
      <c r="H38" s="945"/>
      <c r="I38" s="949"/>
    </row>
    <row r="39" spans="1:9" s="912" customFormat="1">
      <c r="A39" s="1506"/>
      <c r="B39" s="981"/>
      <c r="C39" s="1140"/>
      <c r="D39" s="1001"/>
      <c r="E39" s="996"/>
      <c r="F39" s="1099"/>
      <c r="G39" s="993"/>
      <c r="H39" s="945"/>
      <c r="I39" s="949"/>
    </row>
    <row r="40" spans="1:9" s="912" customFormat="1">
      <c r="A40" s="1506"/>
      <c r="B40" s="981"/>
      <c r="C40" s="986" t="s">
        <v>132</v>
      </c>
      <c r="D40" s="987"/>
      <c r="E40" s="988"/>
      <c r="F40" s="1099"/>
      <c r="G40" s="990"/>
      <c r="H40" s="945"/>
      <c r="I40" s="949"/>
    </row>
    <row r="41" spans="1:9" s="912" customFormat="1">
      <c r="A41" s="1506"/>
      <c r="B41" s="981"/>
      <c r="C41" s="991" t="s">
        <v>65</v>
      </c>
      <c r="D41" s="987"/>
      <c r="E41" s="992"/>
      <c r="F41" s="1099"/>
      <c r="G41" s="993"/>
      <c r="H41" s="945"/>
      <c r="I41" s="949"/>
    </row>
    <row r="42" spans="1:9" s="912" customFormat="1" ht="180">
      <c r="A42" s="1683" t="s">
        <v>11</v>
      </c>
      <c r="B42" s="981"/>
      <c r="C42" s="994" t="s">
        <v>130</v>
      </c>
      <c r="D42" s="987"/>
      <c r="E42" s="992"/>
      <c r="F42" s="1099"/>
      <c r="G42" s="990"/>
      <c r="H42" s="945"/>
      <c r="I42" s="949"/>
    </row>
    <row r="43" spans="1:9" s="912" customFormat="1">
      <c r="A43" s="1683"/>
      <c r="B43" s="981"/>
      <c r="C43" s="995" t="s">
        <v>66</v>
      </c>
      <c r="D43" s="987"/>
      <c r="E43" s="996"/>
      <c r="F43" s="1099"/>
      <c r="G43" s="993"/>
      <c r="H43" s="945"/>
      <c r="I43" s="949"/>
    </row>
    <row r="44" spans="1:9" s="912" customFormat="1" ht="30">
      <c r="A44" s="1506"/>
      <c r="B44" s="981"/>
      <c r="C44" s="997" t="s">
        <v>2118</v>
      </c>
      <c r="D44" s="987"/>
      <c r="E44" s="996"/>
      <c r="F44" s="1099"/>
      <c r="G44" s="993"/>
      <c r="H44" s="945"/>
      <c r="I44" s="949"/>
    </row>
    <row r="45" spans="1:9" s="912" customFormat="1" ht="45">
      <c r="A45" s="1506"/>
      <c r="B45" s="981"/>
      <c r="C45" s="1000" t="s">
        <v>2677</v>
      </c>
      <c r="D45" s="1001"/>
      <c r="E45" s="996"/>
      <c r="F45" s="1099"/>
      <c r="G45" s="993"/>
      <c r="H45" s="945"/>
      <c r="I45" s="949"/>
    </row>
    <row r="46" spans="1:9" s="912" customFormat="1" ht="30">
      <c r="A46" s="1506"/>
      <c r="B46" s="981"/>
      <c r="C46" s="999" t="s">
        <v>2120</v>
      </c>
      <c r="D46" s="1001"/>
      <c r="E46" s="996"/>
      <c r="F46" s="1099"/>
      <c r="G46" s="993"/>
      <c r="H46" s="945"/>
      <c r="I46" s="949"/>
    </row>
    <row r="47" spans="1:9" s="912" customFormat="1" ht="45">
      <c r="A47" s="1506"/>
      <c r="B47" s="981"/>
      <c r="C47" s="994" t="s">
        <v>2678</v>
      </c>
      <c r="D47" s="1001"/>
      <c r="E47" s="996"/>
      <c r="F47" s="1099"/>
      <c r="G47" s="993"/>
      <c r="H47" s="945"/>
      <c r="I47" s="949"/>
    </row>
    <row r="48" spans="1:9" s="912" customFormat="1" ht="45">
      <c r="A48" s="1506"/>
      <c r="B48" s="981"/>
      <c r="C48" s="994" t="s">
        <v>2679</v>
      </c>
      <c r="D48" s="1001"/>
      <c r="E48" s="996"/>
      <c r="F48" s="1099"/>
      <c r="G48" s="993"/>
      <c r="H48" s="945"/>
      <c r="I48" s="949"/>
    </row>
    <row r="49" spans="1:9" s="912" customFormat="1" ht="90">
      <c r="A49" s="1506"/>
      <c r="B49" s="981"/>
      <c r="C49" s="994" t="s">
        <v>131</v>
      </c>
      <c r="D49" s="1002"/>
      <c r="E49" s="1003"/>
      <c r="F49" s="1099"/>
      <c r="G49" s="993"/>
      <c r="H49" s="945"/>
      <c r="I49" s="949"/>
    </row>
    <row r="50" spans="1:9" s="912" customFormat="1">
      <c r="A50" s="1506"/>
      <c r="B50" s="981"/>
      <c r="C50" s="1007"/>
      <c r="D50" s="1004" t="s">
        <v>39</v>
      </c>
      <c r="E50" s="1005">
        <v>1</v>
      </c>
      <c r="F50" s="1097"/>
      <c r="G50" s="1376">
        <f>ROUND(E50*F50,2)</f>
        <v>0</v>
      </c>
      <c r="H50" s="945"/>
      <c r="I50" s="949"/>
    </row>
    <row r="51" spans="1:9" s="912" customFormat="1">
      <c r="A51" s="1506"/>
      <c r="B51" s="981"/>
      <c r="C51" s="1007"/>
      <c r="D51" s="987"/>
      <c r="E51" s="996"/>
      <c r="F51" s="1099"/>
      <c r="G51" s="993"/>
      <c r="H51" s="945"/>
      <c r="I51" s="949"/>
    </row>
    <row r="52" spans="1:9" s="912" customFormat="1">
      <c r="A52" s="1506"/>
      <c r="B52" s="981"/>
      <c r="C52" s="1011" t="s">
        <v>133</v>
      </c>
      <c r="D52" s="987"/>
      <c r="E52" s="988"/>
      <c r="F52" s="1099"/>
      <c r="G52" s="990"/>
      <c r="H52" s="945"/>
      <c r="I52" s="949"/>
    </row>
    <row r="53" spans="1:9" s="912" customFormat="1">
      <c r="A53" s="1506"/>
      <c r="B53" s="981"/>
      <c r="C53" s="1006" t="s">
        <v>65</v>
      </c>
      <c r="D53" s="987"/>
      <c r="E53" s="992"/>
      <c r="F53" s="1099"/>
      <c r="G53" s="993"/>
      <c r="H53" s="945"/>
      <c r="I53" s="949"/>
    </row>
    <row r="54" spans="1:9" s="912" customFormat="1" ht="180">
      <c r="A54" s="1683" t="s">
        <v>14</v>
      </c>
      <c r="B54" s="981"/>
      <c r="C54" s="994" t="s">
        <v>130</v>
      </c>
      <c r="D54" s="987"/>
      <c r="E54" s="992"/>
      <c r="F54" s="1099"/>
      <c r="G54" s="990"/>
      <c r="H54" s="945"/>
      <c r="I54" s="949"/>
    </row>
    <row r="55" spans="1:9" s="912" customFormat="1">
      <c r="A55" s="1683"/>
      <c r="B55" s="981"/>
      <c r="C55" s="995" t="s">
        <v>66</v>
      </c>
      <c r="D55" s="987"/>
      <c r="E55" s="996"/>
      <c r="F55" s="1099"/>
      <c r="G55" s="993"/>
      <c r="H55" s="945"/>
      <c r="I55" s="949"/>
    </row>
    <row r="56" spans="1:9" s="912" customFormat="1" ht="30">
      <c r="A56" s="1506"/>
      <c r="B56" s="981"/>
      <c r="C56" s="997" t="s">
        <v>2118</v>
      </c>
      <c r="D56" s="987"/>
      <c r="E56" s="996"/>
      <c r="F56" s="1099"/>
      <c r="G56" s="993"/>
      <c r="H56" s="945"/>
      <c r="I56" s="949"/>
    </row>
    <row r="57" spans="1:9" s="912" customFormat="1" ht="45">
      <c r="A57" s="1506"/>
      <c r="B57" s="981"/>
      <c r="C57" s="1000" t="s">
        <v>2677</v>
      </c>
      <c r="D57" s="1001"/>
      <c r="E57" s="996"/>
      <c r="F57" s="1099"/>
      <c r="G57" s="993"/>
      <c r="H57" s="945"/>
      <c r="I57" s="949"/>
    </row>
    <row r="58" spans="1:9" s="912" customFormat="1" ht="30">
      <c r="A58" s="1506"/>
      <c r="B58" s="981"/>
      <c r="C58" s="999" t="s">
        <v>2120</v>
      </c>
      <c r="D58" s="1001"/>
      <c r="E58" s="996"/>
      <c r="F58" s="1099"/>
      <c r="G58" s="993"/>
      <c r="H58" s="945"/>
      <c r="I58" s="949"/>
    </row>
    <row r="59" spans="1:9" s="912" customFormat="1" ht="45">
      <c r="A59" s="1506"/>
      <c r="B59" s="981"/>
      <c r="C59" s="998" t="s">
        <v>2678</v>
      </c>
      <c r="D59" s="1001"/>
      <c r="E59" s="996"/>
      <c r="F59" s="1099"/>
      <c r="G59" s="993"/>
      <c r="H59" s="945"/>
      <c r="I59" s="949"/>
    </row>
    <row r="60" spans="1:9" s="912" customFormat="1" ht="45">
      <c r="A60" s="1506"/>
      <c r="B60" s="981"/>
      <c r="C60" s="998" t="s">
        <v>2679</v>
      </c>
      <c r="D60" s="1001"/>
      <c r="E60" s="996"/>
      <c r="F60" s="1099"/>
      <c r="G60" s="993"/>
      <c r="H60" s="945"/>
      <c r="I60" s="949"/>
    </row>
    <row r="61" spans="1:9" s="912" customFormat="1" ht="90">
      <c r="A61" s="1506"/>
      <c r="B61" s="981"/>
      <c r="C61" s="998" t="s">
        <v>131</v>
      </c>
      <c r="D61" s="1002"/>
      <c r="E61" s="1003"/>
      <c r="F61" s="1099"/>
      <c r="G61" s="993"/>
      <c r="H61" s="945"/>
      <c r="I61" s="949"/>
    </row>
    <row r="62" spans="1:9" s="912" customFormat="1">
      <c r="A62" s="1506"/>
      <c r="B62" s="981"/>
      <c r="C62" s="993"/>
      <c r="D62" s="1004" t="s">
        <v>39</v>
      </c>
      <c r="E62" s="1005">
        <v>1</v>
      </c>
      <c r="F62" s="1097"/>
      <c r="G62" s="1376">
        <f>ROUND(E62*F62,2)</f>
        <v>0</v>
      </c>
      <c r="H62" s="945"/>
      <c r="I62" s="949"/>
    </row>
    <row r="63" spans="1:9" s="912" customFormat="1">
      <c r="A63" s="1506"/>
      <c r="B63" s="981"/>
      <c r="C63" s="993"/>
      <c r="D63" s="987"/>
      <c r="E63" s="996"/>
      <c r="F63" s="1099"/>
      <c r="G63" s="993"/>
      <c r="H63" s="945"/>
      <c r="I63" s="949"/>
    </row>
    <row r="64" spans="1:9" s="912" customFormat="1">
      <c r="A64" s="1506"/>
      <c r="B64" s="981"/>
      <c r="C64" s="986" t="s">
        <v>134</v>
      </c>
      <c r="D64" s="987"/>
      <c r="E64" s="988"/>
      <c r="F64" s="1099"/>
      <c r="G64" s="990"/>
      <c r="H64" s="945"/>
      <c r="I64" s="949"/>
    </row>
    <row r="65" spans="1:9" s="912" customFormat="1">
      <c r="A65" s="1506"/>
      <c r="B65" s="981"/>
      <c r="C65" s="991" t="s">
        <v>65</v>
      </c>
      <c r="D65" s="987"/>
      <c r="E65" s="992"/>
      <c r="F65" s="1099"/>
      <c r="G65" s="993"/>
      <c r="H65" s="945"/>
      <c r="I65" s="949"/>
    </row>
    <row r="66" spans="1:9" s="912" customFormat="1" ht="180">
      <c r="A66" s="1683" t="s">
        <v>13</v>
      </c>
      <c r="B66" s="981"/>
      <c r="C66" s="994" t="s">
        <v>130</v>
      </c>
      <c r="D66" s="987"/>
      <c r="E66" s="992"/>
      <c r="F66" s="1099"/>
      <c r="G66" s="990"/>
      <c r="H66" s="945"/>
      <c r="I66" s="949"/>
    </row>
    <row r="67" spans="1:9" s="912" customFormat="1">
      <c r="A67" s="1683"/>
      <c r="B67" s="981"/>
      <c r="C67" s="995" t="s">
        <v>66</v>
      </c>
      <c r="D67" s="987"/>
      <c r="E67" s="996"/>
      <c r="F67" s="1099"/>
      <c r="G67" s="993"/>
      <c r="H67" s="945"/>
      <c r="I67" s="949"/>
    </row>
    <row r="68" spans="1:9" s="912" customFormat="1" ht="30">
      <c r="A68" s="1506"/>
      <c r="B68" s="981"/>
      <c r="C68" s="997" t="s">
        <v>2118</v>
      </c>
      <c r="D68" s="987"/>
      <c r="E68" s="996"/>
      <c r="F68" s="1099"/>
      <c r="G68" s="993"/>
      <c r="H68" s="945"/>
      <c r="I68" s="949"/>
    </row>
    <row r="69" spans="1:9" s="912" customFormat="1" ht="45">
      <c r="A69" s="1506"/>
      <c r="B69" s="981"/>
      <c r="C69" s="1000" t="s">
        <v>2680</v>
      </c>
      <c r="D69" s="1001"/>
      <c r="E69" s="996"/>
      <c r="F69" s="1099"/>
      <c r="G69" s="993"/>
      <c r="H69" s="945"/>
      <c r="I69" s="949"/>
    </row>
    <row r="70" spans="1:9" s="912" customFormat="1" ht="30">
      <c r="A70" s="1506"/>
      <c r="B70" s="981"/>
      <c r="C70" s="999" t="s">
        <v>2120</v>
      </c>
      <c r="D70" s="1001"/>
      <c r="E70" s="996"/>
      <c r="F70" s="1099"/>
      <c r="G70" s="993"/>
      <c r="H70" s="945"/>
      <c r="I70" s="949"/>
    </row>
    <row r="71" spans="1:9" s="912" customFormat="1" ht="45">
      <c r="A71" s="1506"/>
      <c r="B71" s="981"/>
      <c r="C71" s="998" t="s">
        <v>2681</v>
      </c>
      <c r="D71" s="1001"/>
      <c r="E71" s="996"/>
      <c r="F71" s="1099"/>
      <c r="G71" s="993"/>
      <c r="H71" s="945"/>
      <c r="I71" s="949"/>
    </row>
    <row r="72" spans="1:9" s="912" customFormat="1" ht="90">
      <c r="A72" s="1506"/>
      <c r="B72" s="981"/>
      <c r="C72" s="994" t="s">
        <v>131</v>
      </c>
      <c r="D72" s="1002"/>
      <c r="E72" s="1003"/>
      <c r="F72" s="1099"/>
      <c r="G72" s="993"/>
      <c r="H72" s="945"/>
      <c r="I72" s="949"/>
    </row>
    <row r="73" spans="1:9" s="912" customFormat="1">
      <c r="A73" s="1506"/>
      <c r="B73" s="981"/>
      <c r="C73" s="993"/>
      <c r="D73" s="1004" t="s">
        <v>39</v>
      </c>
      <c r="E73" s="1005">
        <v>1</v>
      </c>
      <c r="F73" s="1097"/>
      <c r="G73" s="1376">
        <f>ROUND(E73*F73,2)</f>
        <v>0</v>
      </c>
      <c r="H73" s="945"/>
      <c r="I73" s="949"/>
    </row>
    <row r="74" spans="1:9" s="912" customFormat="1">
      <c r="A74" s="1506"/>
      <c r="B74" s="981"/>
      <c r="C74" s="993"/>
      <c r="D74" s="987"/>
      <c r="E74" s="996"/>
      <c r="F74" s="1099"/>
      <c r="G74" s="993"/>
      <c r="H74" s="945"/>
      <c r="I74" s="949"/>
    </row>
    <row r="75" spans="1:9" s="912" customFormat="1">
      <c r="A75" s="1506"/>
      <c r="B75" s="981"/>
      <c r="C75" s="986" t="s">
        <v>135</v>
      </c>
      <c r="D75" s="987"/>
      <c r="E75" s="988"/>
      <c r="F75" s="1099"/>
      <c r="G75" s="990"/>
      <c r="H75" s="945"/>
      <c r="I75" s="949"/>
    </row>
    <row r="76" spans="1:9" s="912" customFormat="1">
      <c r="A76" s="1506"/>
      <c r="B76" s="981"/>
      <c r="C76" s="991" t="s">
        <v>65</v>
      </c>
      <c r="D76" s="987"/>
      <c r="E76" s="992"/>
      <c r="F76" s="1099"/>
      <c r="G76" s="993"/>
      <c r="H76" s="945"/>
      <c r="I76" s="949"/>
    </row>
    <row r="77" spans="1:9" s="912" customFormat="1" ht="180">
      <c r="A77" s="1683" t="s">
        <v>136</v>
      </c>
      <c r="B77" s="981"/>
      <c r="C77" s="994" t="s">
        <v>130</v>
      </c>
      <c r="D77" s="987"/>
      <c r="E77" s="992"/>
      <c r="F77" s="1099"/>
      <c r="G77" s="990"/>
      <c r="H77" s="945"/>
      <c r="I77" s="949"/>
    </row>
    <row r="78" spans="1:9" s="912" customFormat="1">
      <c r="A78" s="1683"/>
      <c r="B78" s="981"/>
      <c r="C78" s="995" t="s">
        <v>66</v>
      </c>
      <c r="D78" s="987"/>
      <c r="E78" s="996"/>
      <c r="F78" s="1099"/>
      <c r="G78" s="993"/>
      <c r="H78" s="945"/>
      <c r="I78" s="949"/>
    </row>
    <row r="79" spans="1:9" s="912" customFormat="1" ht="30">
      <c r="A79" s="1506"/>
      <c r="B79" s="981"/>
      <c r="C79" s="997" t="s">
        <v>2118</v>
      </c>
      <c r="D79" s="987"/>
      <c r="E79" s="996"/>
      <c r="F79" s="1099"/>
      <c r="G79" s="993"/>
      <c r="H79" s="945"/>
      <c r="I79" s="949"/>
    </row>
    <row r="80" spans="1:9" s="912" customFormat="1" ht="45">
      <c r="A80" s="1506"/>
      <c r="B80" s="981"/>
      <c r="C80" s="1000" t="s">
        <v>2677</v>
      </c>
      <c r="D80" s="1001"/>
      <c r="E80" s="996"/>
      <c r="F80" s="1099"/>
      <c r="G80" s="993"/>
      <c r="H80" s="945"/>
      <c r="I80" s="949"/>
    </row>
    <row r="81" spans="1:9" s="912" customFormat="1" ht="30">
      <c r="A81" s="1506"/>
      <c r="B81" s="981"/>
      <c r="C81" s="999" t="s">
        <v>2120</v>
      </c>
      <c r="D81" s="1001"/>
      <c r="E81" s="996"/>
      <c r="F81" s="1099"/>
      <c r="G81" s="993"/>
      <c r="H81" s="945"/>
      <c r="I81" s="949"/>
    </row>
    <row r="82" spans="1:9" s="912" customFormat="1" ht="45">
      <c r="A82" s="1506"/>
      <c r="B82" s="981"/>
      <c r="C82" s="998" t="s">
        <v>2679</v>
      </c>
      <c r="D82" s="1001"/>
      <c r="E82" s="996"/>
      <c r="F82" s="1099"/>
      <c r="G82" s="993"/>
      <c r="H82" s="945"/>
      <c r="I82" s="949"/>
    </row>
    <row r="83" spans="1:9" s="912" customFormat="1" ht="90">
      <c r="A83" s="1506"/>
      <c r="B83" s="981"/>
      <c r="C83" s="998" t="s">
        <v>131</v>
      </c>
      <c r="D83" s="1002"/>
      <c r="E83" s="1003"/>
      <c r="F83" s="1099"/>
      <c r="G83" s="993"/>
      <c r="H83" s="945"/>
      <c r="I83" s="949"/>
    </row>
    <row r="84" spans="1:9" s="912" customFormat="1">
      <c r="A84" s="1506"/>
      <c r="B84" s="981"/>
      <c r="C84" s="993"/>
      <c r="D84" s="1004" t="s">
        <v>39</v>
      </c>
      <c r="E84" s="1005">
        <v>1</v>
      </c>
      <c r="F84" s="1097"/>
      <c r="G84" s="1376">
        <f>ROUND(E84*F84,2)</f>
        <v>0</v>
      </c>
      <c r="H84" s="945"/>
      <c r="I84" s="949"/>
    </row>
    <row r="85" spans="1:9" s="912" customFormat="1">
      <c r="A85" s="1506"/>
      <c r="B85" s="981"/>
      <c r="C85" s="993"/>
      <c r="D85" s="987"/>
      <c r="E85" s="996"/>
      <c r="F85" s="1099"/>
      <c r="G85" s="993"/>
      <c r="H85" s="945"/>
      <c r="I85" s="949"/>
    </row>
    <row r="86" spans="1:9" s="912" customFormat="1">
      <c r="A86" s="1506"/>
      <c r="B86" s="981"/>
      <c r="C86" s="986" t="s">
        <v>137</v>
      </c>
      <c r="D86" s="987"/>
      <c r="E86" s="988"/>
      <c r="F86" s="1099"/>
      <c r="G86" s="990"/>
      <c r="H86" s="945"/>
      <c r="I86" s="949"/>
    </row>
    <row r="87" spans="1:9" s="912" customFormat="1">
      <c r="A87" s="1506"/>
      <c r="B87" s="981"/>
      <c r="C87" s="991" t="s">
        <v>65</v>
      </c>
      <c r="D87" s="987"/>
      <c r="E87" s="992"/>
      <c r="F87" s="1099"/>
      <c r="G87" s="993"/>
      <c r="H87" s="945"/>
      <c r="I87" s="949"/>
    </row>
    <row r="88" spans="1:9" s="912" customFormat="1" ht="180">
      <c r="A88" s="1683" t="s">
        <v>138</v>
      </c>
      <c r="B88" s="981"/>
      <c r="C88" s="994" t="s">
        <v>130</v>
      </c>
      <c r="D88" s="987"/>
      <c r="E88" s="992"/>
      <c r="F88" s="1099"/>
      <c r="G88" s="990"/>
      <c r="H88" s="945"/>
      <c r="I88" s="949"/>
    </row>
    <row r="89" spans="1:9" s="912" customFormat="1">
      <c r="A89" s="1683"/>
      <c r="B89" s="981"/>
      <c r="C89" s="995" t="s">
        <v>66</v>
      </c>
      <c r="D89" s="987"/>
      <c r="E89" s="996"/>
      <c r="F89" s="1099"/>
      <c r="G89" s="993"/>
      <c r="H89" s="945"/>
      <c r="I89" s="949"/>
    </row>
    <row r="90" spans="1:9" s="912" customFormat="1" ht="30">
      <c r="A90" s="1506"/>
      <c r="B90" s="981"/>
      <c r="C90" s="997" t="s">
        <v>2118</v>
      </c>
      <c r="D90" s="987"/>
      <c r="E90" s="996"/>
      <c r="F90" s="1099"/>
      <c r="G90" s="993"/>
      <c r="H90" s="945"/>
      <c r="I90" s="949"/>
    </row>
    <row r="91" spans="1:9" s="912" customFormat="1" ht="45">
      <c r="A91" s="993"/>
      <c r="B91" s="993"/>
      <c r="C91" s="998" t="s">
        <v>2682</v>
      </c>
      <c r="D91" s="993"/>
      <c r="E91" s="996"/>
      <c r="F91" s="1188"/>
      <c r="G91" s="993"/>
      <c r="H91" s="993"/>
      <c r="I91" s="949"/>
    </row>
    <row r="92" spans="1:9" s="912" customFormat="1" ht="45">
      <c r="A92" s="1506"/>
      <c r="B92" s="981"/>
      <c r="C92" s="999" t="s">
        <v>2119</v>
      </c>
      <c r="D92" s="987"/>
      <c r="E92" s="996"/>
      <c r="F92" s="1099"/>
      <c r="G92" s="993"/>
      <c r="H92" s="945"/>
      <c r="I92" s="949"/>
    </row>
    <row r="93" spans="1:9" s="912" customFormat="1" ht="45">
      <c r="A93" s="1506"/>
      <c r="B93" s="981"/>
      <c r="C93" s="1000" t="s">
        <v>2677</v>
      </c>
      <c r="D93" s="1001"/>
      <c r="E93" s="996"/>
      <c r="F93" s="1099"/>
      <c r="G93" s="993"/>
      <c r="H93" s="945"/>
      <c r="I93" s="949"/>
    </row>
    <row r="94" spans="1:9" s="912" customFormat="1" ht="30">
      <c r="A94" s="1506"/>
      <c r="B94" s="981"/>
      <c r="C94" s="999" t="s">
        <v>2120</v>
      </c>
      <c r="D94" s="1001"/>
      <c r="E94" s="996"/>
      <c r="F94" s="1099"/>
      <c r="G94" s="993"/>
      <c r="H94" s="945"/>
      <c r="I94" s="949"/>
    </row>
    <row r="95" spans="1:9" s="912" customFormat="1" ht="45">
      <c r="A95" s="1506"/>
      <c r="B95" s="981"/>
      <c r="C95" s="998" t="s">
        <v>2683</v>
      </c>
      <c r="D95" s="1001"/>
      <c r="E95" s="996"/>
      <c r="F95" s="1099"/>
      <c r="G95" s="993"/>
      <c r="H95" s="945"/>
      <c r="I95" s="949"/>
    </row>
    <row r="96" spans="1:9" s="912" customFormat="1" ht="45">
      <c r="A96" s="1506"/>
      <c r="B96" s="981"/>
      <c r="C96" s="998" t="s">
        <v>2681</v>
      </c>
      <c r="D96" s="1001"/>
      <c r="E96" s="996"/>
      <c r="F96" s="1099"/>
      <c r="G96" s="993"/>
      <c r="H96" s="945"/>
      <c r="I96" s="949"/>
    </row>
    <row r="97" spans="1:9" s="912" customFormat="1" ht="90">
      <c r="A97" s="1506"/>
      <c r="B97" s="981"/>
      <c r="C97" s="998" t="s">
        <v>131</v>
      </c>
      <c r="D97" s="1002"/>
      <c r="E97" s="1003"/>
      <c r="F97" s="1099"/>
      <c r="G97" s="993"/>
      <c r="H97" s="945"/>
      <c r="I97" s="949"/>
    </row>
    <row r="98" spans="1:9" s="912" customFormat="1">
      <c r="A98" s="1506"/>
      <c r="B98" s="981"/>
      <c r="C98" s="993"/>
      <c r="D98" s="1004" t="s">
        <v>39</v>
      </c>
      <c r="E98" s="1005">
        <v>1</v>
      </c>
      <c r="F98" s="1097"/>
      <c r="G98" s="1376">
        <f>ROUND(E98*F98,2)</f>
        <v>0</v>
      </c>
      <c r="H98" s="945"/>
      <c r="I98" s="949"/>
    </row>
    <row r="99" spans="1:9" s="912" customFormat="1">
      <c r="A99" s="1506"/>
      <c r="B99" s="981"/>
      <c r="C99" s="993"/>
      <c r="D99" s="987"/>
      <c r="E99" s="996"/>
      <c r="F99" s="1099"/>
      <c r="G99" s="993"/>
      <c r="H99" s="945"/>
      <c r="I99" s="949"/>
    </row>
    <row r="100" spans="1:9" s="912" customFormat="1">
      <c r="A100" s="1506"/>
      <c r="B100" s="981"/>
      <c r="C100" s="986" t="s">
        <v>140</v>
      </c>
      <c r="D100" s="987"/>
      <c r="E100" s="988"/>
      <c r="F100" s="1099"/>
      <c r="G100" s="990"/>
      <c r="H100" s="945"/>
      <c r="I100" s="949"/>
    </row>
    <row r="101" spans="1:9" s="912" customFormat="1">
      <c r="A101" s="1506"/>
      <c r="B101" s="981"/>
      <c r="C101" s="991" t="s">
        <v>65</v>
      </c>
      <c r="D101" s="987"/>
      <c r="E101" s="992"/>
      <c r="F101" s="1099"/>
      <c r="G101" s="993"/>
      <c r="H101" s="945"/>
      <c r="I101" s="949"/>
    </row>
    <row r="102" spans="1:9" s="912" customFormat="1" ht="180">
      <c r="A102" s="1683" t="s">
        <v>139</v>
      </c>
      <c r="B102" s="981"/>
      <c r="C102" s="994" t="s">
        <v>130</v>
      </c>
      <c r="D102" s="987"/>
      <c r="E102" s="992"/>
      <c r="F102" s="1099"/>
      <c r="G102" s="990"/>
      <c r="H102" s="945"/>
      <c r="I102" s="949"/>
    </row>
    <row r="103" spans="1:9" s="912" customFormat="1">
      <c r="A103" s="1683"/>
      <c r="B103" s="981"/>
      <c r="C103" s="995" t="s">
        <v>66</v>
      </c>
      <c r="D103" s="987"/>
      <c r="E103" s="996"/>
      <c r="F103" s="1099"/>
      <c r="G103" s="993"/>
      <c r="H103" s="945"/>
      <c r="I103" s="949"/>
    </row>
    <row r="104" spans="1:9" s="912" customFormat="1" ht="30">
      <c r="A104" s="1506"/>
      <c r="B104" s="981"/>
      <c r="C104" s="997" t="s">
        <v>2118</v>
      </c>
      <c r="D104" s="987"/>
      <c r="E104" s="996"/>
      <c r="F104" s="1099"/>
      <c r="G104" s="993"/>
      <c r="H104" s="945"/>
      <c r="I104" s="949"/>
    </row>
    <row r="105" spans="1:9" s="912" customFormat="1" ht="45">
      <c r="A105" s="993"/>
      <c r="B105" s="993"/>
      <c r="C105" s="998" t="s">
        <v>2682</v>
      </c>
      <c r="D105" s="993"/>
      <c r="E105" s="996"/>
      <c r="F105" s="1188"/>
      <c r="G105" s="993"/>
      <c r="H105" s="993"/>
      <c r="I105" s="949"/>
    </row>
    <row r="106" spans="1:9" s="912" customFormat="1" ht="45">
      <c r="A106" s="1506"/>
      <c r="B106" s="981"/>
      <c r="C106" s="999" t="s">
        <v>2119</v>
      </c>
      <c r="D106" s="987"/>
      <c r="E106" s="996"/>
      <c r="F106" s="1099"/>
      <c r="G106" s="993"/>
      <c r="H106" s="945"/>
      <c r="I106" s="949"/>
    </row>
    <row r="107" spans="1:9" s="912" customFormat="1" ht="45">
      <c r="A107" s="1506"/>
      <c r="B107" s="981"/>
      <c r="C107" s="1000" t="s">
        <v>2677</v>
      </c>
      <c r="D107" s="1001"/>
      <c r="E107" s="996"/>
      <c r="F107" s="1099"/>
      <c r="G107" s="993"/>
      <c r="H107" s="945"/>
      <c r="I107" s="949"/>
    </row>
    <row r="108" spans="1:9" s="912" customFormat="1" ht="30">
      <c r="A108" s="1506"/>
      <c r="B108" s="981"/>
      <c r="C108" s="999" t="s">
        <v>2120</v>
      </c>
      <c r="D108" s="1001"/>
      <c r="E108" s="996"/>
      <c r="F108" s="1099"/>
      <c r="G108" s="993"/>
      <c r="H108" s="945"/>
      <c r="I108" s="949"/>
    </row>
    <row r="109" spans="1:9" s="912" customFormat="1" ht="45">
      <c r="A109" s="1506"/>
      <c r="B109" s="981"/>
      <c r="C109" s="998" t="s">
        <v>2679</v>
      </c>
      <c r="D109" s="1001"/>
      <c r="E109" s="996"/>
      <c r="F109" s="1099"/>
      <c r="G109" s="993"/>
      <c r="H109" s="945"/>
      <c r="I109" s="949"/>
    </row>
    <row r="110" spans="1:9" s="912" customFormat="1" ht="90">
      <c r="A110" s="1506"/>
      <c r="B110" s="981"/>
      <c r="C110" s="998" t="s">
        <v>131</v>
      </c>
      <c r="D110" s="1002"/>
      <c r="E110" s="1003"/>
      <c r="F110" s="1099"/>
      <c r="G110" s="993"/>
      <c r="H110" s="945"/>
      <c r="I110" s="949"/>
    </row>
    <row r="111" spans="1:9" s="912" customFormat="1">
      <c r="A111" s="1506"/>
      <c r="B111" s="981"/>
      <c r="C111" s="993"/>
      <c r="D111" s="1004" t="s">
        <v>39</v>
      </c>
      <c r="E111" s="1005">
        <v>1</v>
      </c>
      <c r="F111" s="1097"/>
      <c r="G111" s="1376">
        <f>ROUND(E111*F111,2)</f>
        <v>0</v>
      </c>
      <c r="H111" s="945"/>
      <c r="I111" s="949"/>
    </row>
    <row r="112" spans="1:9" s="912" customFormat="1">
      <c r="A112" s="1506"/>
      <c r="B112" s="981"/>
      <c r="C112" s="993"/>
      <c r="D112" s="1002"/>
      <c r="E112" s="1003"/>
      <c r="F112" s="1099"/>
      <c r="G112" s="993"/>
      <c r="H112" s="945"/>
      <c r="I112" s="949"/>
    </row>
    <row r="113" spans="1:9" s="912" customFormat="1">
      <c r="A113" s="1506"/>
      <c r="B113" s="981"/>
      <c r="C113" s="986" t="s">
        <v>141</v>
      </c>
      <c r="D113" s="987"/>
      <c r="E113" s="988"/>
      <c r="F113" s="1099"/>
      <c r="G113" s="990"/>
      <c r="H113" s="945"/>
      <c r="I113" s="949"/>
    </row>
    <row r="114" spans="1:9" s="912" customFormat="1">
      <c r="A114" s="1506"/>
      <c r="B114" s="981"/>
      <c r="C114" s="991" t="s">
        <v>65</v>
      </c>
      <c r="D114" s="987"/>
      <c r="E114" s="992"/>
      <c r="F114" s="1099"/>
      <c r="G114" s="993"/>
      <c r="H114" s="945"/>
      <c r="I114" s="949"/>
    </row>
    <row r="115" spans="1:9" s="912" customFormat="1" ht="180">
      <c r="A115" s="1683" t="s">
        <v>142</v>
      </c>
      <c r="B115" s="981"/>
      <c r="C115" s="994" t="s">
        <v>130</v>
      </c>
      <c r="D115" s="987"/>
      <c r="E115" s="992"/>
      <c r="F115" s="1099"/>
      <c r="G115" s="990"/>
      <c r="H115" s="945"/>
      <c r="I115" s="949"/>
    </row>
    <row r="116" spans="1:9" s="912" customFormat="1">
      <c r="A116" s="1683"/>
      <c r="B116" s="981"/>
      <c r="C116" s="995" t="s">
        <v>66</v>
      </c>
      <c r="D116" s="987"/>
      <c r="E116" s="996"/>
      <c r="F116" s="1099"/>
      <c r="G116" s="993"/>
      <c r="H116" s="945"/>
      <c r="I116" s="949"/>
    </row>
    <row r="117" spans="1:9" s="912" customFormat="1" ht="30">
      <c r="A117" s="1506"/>
      <c r="B117" s="981"/>
      <c r="C117" s="997" t="s">
        <v>2118</v>
      </c>
      <c r="D117" s="987"/>
      <c r="E117" s="996"/>
      <c r="F117" s="1099"/>
      <c r="G117" s="993"/>
      <c r="H117" s="945"/>
      <c r="I117" s="949"/>
    </row>
    <row r="118" spans="1:9" s="912" customFormat="1" ht="45">
      <c r="A118" s="993"/>
      <c r="B118" s="993"/>
      <c r="C118" s="998" t="s">
        <v>2682</v>
      </c>
      <c r="D118" s="993"/>
      <c r="E118" s="996"/>
      <c r="F118" s="1188"/>
      <c r="G118" s="993"/>
      <c r="H118" s="993"/>
      <c r="I118" s="949"/>
    </row>
    <row r="119" spans="1:9" s="912" customFormat="1" ht="45">
      <c r="A119" s="1506"/>
      <c r="B119" s="981"/>
      <c r="C119" s="999" t="s">
        <v>2119</v>
      </c>
      <c r="D119" s="987"/>
      <c r="E119" s="996"/>
      <c r="F119" s="1099"/>
      <c r="G119" s="993"/>
      <c r="H119" s="945"/>
      <c r="I119" s="949"/>
    </row>
    <row r="120" spans="1:9" s="912" customFormat="1" ht="45">
      <c r="A120" s="1506"/>
      <c r="B120" s="981"/>
      <c r="C120" s="1000" t="s">
        <v>2677</v>
      </c>
      <c r="D120" s="1001"/>
      <c r="E120" s="996"/>
      <c r="F120" s="1099"/>
      <c r="G120" s="993"/>
      <c r="H120" s="945"/>
      <c r="I120" s="949"/>
    </row>
    <row r="121" spans="1:9" s="912" customFormat="1" ht="30">
      <c r="A121" s="1506"/>
      <c r="B121" s="981"/>
      <c r="C121" s="999" t="s">
        <v>2120</v>
      </c>
      <c r="D121" s="1001"/>
      <c r="E121" s="996"/>
      <c r="F121" s="1099"/>
      <c r="G121" s="993"/>
      <c r="H121" s="945"/>
      <c r="I121" s="949"/>
    </row>
    <row r="122" spans="1:9" s="912" customFormat="1" ht="45">
      <c r="A122" s="1506"/>
      <c r="B122" s="981"/>
      <c r="C122" s="998" t="s">
        <v>2684</v>
      </c>
      <c r="D122" s="1001"/>
      <c r="E122" s="996"/>
      <c r="F122" s="1099"/>
      <c r="G122" s="993"/>
      <c r="H122" s="945"/>
      <c r="I122" s="949"/>
    </row>
    <row r="123" spans="1:9" s="912" customFormat="1" ht="45">
      <c r="A123" s="1506"/>
      <c r="B123" s="981"/>
      <c r="C123" s="994" t="s">
        <v>2679</v>
      </c>
      <c r="D123" s="1001"/>
      <c r="E123" s="996"/>
      <c r="F123" s="1099"/>
      <c r="G123" s="993"/>
      <c r="H123" s="945"/>
      <c r="I123" s="949"/>
    </row>
    <row r="124" spans="1:9" s="912" customFormat="1" ht="90">
      <c r="A124" s="1506"/>
      <c r="B124" s="981"/>
      <c r="C124" s="994" t="s">
        <v>131</v>
      </c>
      <c r="D124" s="1002"/>
      <c r="E124" s="1003"/>
      <c r="F124" s="1099"/>
      <c r="G124" s="993"/>
      <c r="H124" s="945"/>
      <c r="I124" s="949"/>
    </row>
    <row r="125" spans="1:9" s="912" customFormat="1">
      <c r="A125" s="1506"/>
      <c r="B125" s="981"/>
      <c r="C125" s="1007"/>
      <c r="D125" s="1004" t="s">
        <v>39</v>
      </c>
      <c r="E125" s="1005">
        <v>1</v>
      </c>
      <c r="F125" s="1097"/>
      <c r="G125" s="1376">
        <f>ROUND(E125*F125,2)</f>
        <v>0</v>
      </c>
      <c r="H125" s="945"/>
      <c r="I125" s="949"/>
    </row>
    <row r="126" spans="1:9" s="912" customFormat="1">
      <c r="A126" s="1506"/>
      <c r="B126" s="981"/>
      <c r="C126" s="1007"/>
      <c r="D126" s="1002"/>
      <c r="E126" s="1003"/>
      <c r="F126" s="1099"/>
      <c r="G126" s="993"/>
      <c r="H126" s="945"/>
      <c r="I126" s="949"/>
    </row>
    <row r="127" spans="1:9" s="912" customFormat="1">
      <c r="A127" s="1506"/>
      <c r="B127" s="981"/>
      <c r="C127" s="1011" t="s">
        <v>143</v>
      </c>
      <c r="D127" s="987"/>
      <c r="E127" s="988"/>
      <c r="F127" s="1099"/>
      <c r="G127" s="990"/>
      <c r="H127" s="945"/>
      <c r="I127" s="949"/>
    </row>
    <row r="128" spans="1:9" s="912" customFormat="1">
      <c r="A128" s="1506"/>
      <c r="B128" s="981"/>
      <c r="C128" s="1006" t="s">
        <v>65</v>
      </c>
      <c r="D128" s="987"/>
      <c r="E128" s="992"/>
      <c r="F128" s="1099"/>
      <c r="G128" s="993"/>
      <c r="H128" s="945"/>
      <c r="I128" s="949"/>
    </row>
    <row r="129" spans="1:9" s="912" customFormat="1" ht="180">
      <c r="A129" s="1683" t="s">
        <v>144</v>
      </c>
      <c r="B129" s="981"/>
      <c r="C129" s="994" t="s">
        <v>130</v>
      </c>
      <c r="D129" s="987"/>
      <c r="E129" s="992"/>
      <c r="F129" s="1099"/>
      <c r="G129" s="990"/>
      <c r="H129" s="945"/>
      <c r="I129" s="949"/>
    </row>
    <row r="130" spans="1:9" s="912" customFormat="1">
      <c r="A130" s="1683"/>
      <c r="B130" s="981"/>
      <c r="C130" s="995" t="s">
        <v>66</v>
      </c>
      <c r="D130" s="987"/>
      <c r="E130" s="996"/>
      <c r="F130" s="1099"/>
      <c r="G130" s="993"/>
      <c r="H130" s="945"/>
      <c r="I130" s="949"/>
    </row>
    <row r="131" spans="1:9" s="912" customFormat="1" ht="30">
      <c r="A131" s="1506"/>
      <c r="B131" s="981"/>
      <c r="C131" s="997" t="s">
        <v>2118</v>
      </c>
      <c r="D131" s="987"/>
      <c r="E131" s="996"/>
      <c r="F131" s="1099"/>
      <c r="G131" s="993"/>
      <c r="H131" s="945"/>
      <c r="I131" s="949"/>
    </row>
    <row r="132" spans="1:9" s="912" customFormat="1" ht="45">
      <c r="A132" s="1506"/>
      <c r="B132" s="981"/>
      <c r="C132" s="1000" t="s">
        <v>2677</v>
      </c>
      <c r="D132" s="1001"/>
      <c r="E132" s="996"/>
      <c r="F132" s="1099"/>
      <c r="G132" s="993"/>
      <c r="H132" s="945"/>
      <c r="I132" s="949"/>
    </row>
    <row r="133" spans="1:9" s="912" customFormat="1" ht="30">
      <c r="A133" s="1506"/>
      <c r="B133" s="981"/>
      <c r="C133" s="999" t="s">
        <v>2120</v>
      </c>
      <c r="D133" s="1001"/>
      <c r="E133" s="996"/>
      <c r="F133" s="1099"/>
      <c r="G133" s="993"/>
      <c r="H133" s="945"/>
      <c r="I133" s="949"/>
    </row>
    <row r="134" spans="1:9" s="912" customFormat="1" ht="45">
      <c r="A134" s="1506"/>
      <c r="B134" s="981"/>
      <c r="C134" s="998" t="s">
        <v>2679</v>
      </c>
      <c r="D134" s="1001"/>
      <c r="E134" s="996"/>
      <c r="F134" s="1099"/>
      <c r="G134" s="993"/>
      <c r="H134" s="945"/>
      <c r="I134" s="949"/>
    </row>
    <row r="135" spans="1:9" s="912" customFormat="1" ht="90">
      <c r="A135" s="1506"/>
      <c r="B135" s="981"/>
      <c r="C135" s="998" t="s">
        <v>131</v>
      </c>
      <c r="D135" s="1002"/>
      <c r="E135" s="1003"/>
      <c r="F135" s="1099"/>
      <c r="G135" s="993"/>
      <c r="H135" s="945"/>
      <c r="I135" s="949"/>
    </row>
    <row r="136" spans="1:9" s="912" customFormat="1">
      <c r="A136" s="1506"/>
      <c r="B136" s="981"/>
      <c r="C136" s="993"/>
      <c r="D136" s="1004" t="s">
        <v>39</v>
      </c>
      <c r="E136" s="1005">
        <v>1</v>
      </c>
      <c r="F136" s="1097"/>
      <c r="G136" s="1376">
        <f>ROUND(E136*F136,2)</f>
        <v>0</v>
      </c>
      <c r="H136" s="945"/>
      <c r="I136" s="949"/>
    </row>
    <row r="137" spans="1:9" s="912" customFormat="1">
      <c r="A137" s="1506"/>
      <c r="B137" s="981"/>
      <c r="C137" s="993"/>
      <c r="D137" s="1002"/>
      <c r="E137" s="1003"/>
      <c r="F137" s="1099"/>
      <c r="G137" s="993"/>
      <c r="H137" s="945"/>
      <c r="I137" s="949"/>
    </row>
    <row r="138" spans="1:9" s="912" customFormat="1">
      <c r="A138" s="1506"/>
      <c r="B138" s="981"/>
      <c r="C138" s="986" t="s">
        <v>147</v>
      </c>
      <c r="D138" s="987"/>
      <c r="E138" s="988"/>
      <c r="F138" s="1099"/>
      <c r="G138" s="990"/>
      <c r="H138" s="945"/>
      <c r="I138" s="949"/>
    </row>
    <row r="139" spans="1:9" s="912" customFormat="1">
      <c r="A139" s="1506"/>
      <c r="B139" s="981"/>
      <c r="C139" s="991" t="s">
        <v>65</v>
      </c>
      <c r="D139" s="987"/>
      <c r="E139" s="992"/>
      <c r="F139" s="1099"/>
      <c r="G139" s="993"/>
      <c r="H139" s="945"/>
      <c r="I139" s="949"/>
    </row>
    <row r="140" spans="1:9" s="912" customFormat="1" ht="180">
      <c r="A140" s="1683" t="s">
        <v>146</v>
      </c>
      <c r="B140" s="981"/>
      <c r="C140" s="994" t="s">
        <v>130</v>
      </c>
      <c r="D140" s="987"/>
      <c r="E140" s="992"/>
      <c r="F140" s="1099"/>
      <c r="G140" s="990"/>
      <c r="H140" s="945"/>
      <c r="I140" s="949"/>
    </row>
    <row r="141" spans="1:9" s="912" customFormat="1">
      <c r="A141" s="1683"/>
      <c r="B141" s="981"/>
      <c r="C141" s="995" t="s">
        <v>66</v>
      </c>
      <c r="D141" s="987"/>
      <c r="E141" s="996"/>
      <c r="F141" s="1099"/>
      <c r="G141" s="993"/>
      <c r="H141" s="945"/>
      <c r="I141" s="949"/>
    </row>
    <row r="142" spans="1:9" s="912" customFormat="1" ht="30">
      <c r="A142" s="1506"/>
      <c r="B142" s="981"/>
      <c r="C142" s="997" t="s">
        <v>2118</v>
      </c>
      <c r="D142" s="987"/>
      <c r="E142" s="996"/>
      <c r="F142" s="1099"/>
      <c r="G142" s="993"/>
      <c r="H142" s="945"/>
      <c r="I142" s="949"/>
    </row>
    <row r="143" spans="1:9" s="912" customFormat="1" ht="45">
      <c r="A143" s="993"/>
      <c r="B143" s="993"/>
      <c r="C143" s="998" t="s">
        <v>2682</v>
      </c>
      <c r="D143" s="993"/>
      <c r="E143" s="996"/>
      <c r="F143" s="1188"/>
      <c r="G143" s="993"/>
      <c r="H143" s="993"/>
      <c r="I143" s="949"/>
    </row>
    <row r="144" spans="1:9" s="912" customFormat="1" ht="45">
      <c r="A144" s="1506"/>
      <c r="B144" s="981"/>
      <c r="C144" s="999" t="s">
        <v>2119</v>
      </c>
      <c r="D144" s="987"/>
      <c r="E144" s="996"/>
      <c r="F144" s="1099"/>
      <c r="G144" s="993"/>
      <c r="H144" s="945"/>
      <c r="I144" s="949"/>
    </row>
    <row r="145" spans="1:9" s="912" customFormat="1" ht="45">
      <c r="A145" s="1506"/>
      <c r="B145" s="981"/>
      <c r="C145" s="1000" t="s">
        <v>2677</v>
      </c>
      <c r="D145" s="1001"/>
      <c r="E145" s="996"/>
      <c r="F145" s="1099"/>
      <c r="G145" s="993"/>
      <c r="H145" s="945"/>
      <c r="I145" s="949"/>
    </row>
    <row r="146" spans="1:9" s="912" customFormat="1" ht="30">
      <c r="A146" s="1506"/>
      <c r="B146" s="981"/>
      <c r="C146" s="999" t="s">
        <v>2120</v>
      </c>
      <c r="D146" s="1001"/>
      <c r="E146" s="996"/>
      <c r="F146" s="1099"/>
      <c r="G146" s="993"/>
      <c r="H146" s="945"/>
      <c r="I146" s="949"/>
    </row>
    <row r="147" spans="1:9" s="912" customFormat="1" ht="45">
      <c r="A147" s="1506"/>
      <c r="B147" s="981"/>
      <c r="C147" s="998" t="s">
        <v>2679</v>
      </c>
      <c r="D147" s="1001"/>
      <c r="E147" s="996"/>
      <c r="F147" s="1099"/>
      <c r="G147" s="993"/>
      <c r="H147" s="945"/>
      <c r="I147" s="949"/>
    </row>
    <row r="148" spans="1:9" s="912" customFormat="1" ht="90">
      <c r="A148" s="1506"/>
      <c r="B148" s="981"/>
      <c r="C148" s="998" t="s">
        <v>131</v>
      </c>
      <c r="D148" s="1002"/>
      <c r="E148" s="1003"/>
      <c r="F148" s="1099"/>
      <c r="G148" s="993"/>
      <c r="H148" s="945"/>
      <c r="I148" s="949"/>
    </row>
    <row r="149" spans="1:9" s="912" customFormat="1">
      <c r="A149" s="1506"/>
      <c r="B149" s="981"/>
      <c r="C149" s="993"/>
      <c r="D149" s="1004" t="s">
        <v>39</v>
      </c>
      <c r="E149" s="1005">
        <v>1</v>
      </c>
      <c r="F149" s="1097"/>
      <c r="G149" s="1376">
        <f>ROUND(E149*F149,2)</f>
        <v>0</v>
      </c>
      <c r="H149" s="945"/>
      <c r="I149" s="949"/>
    </row>
    <row r="150" spans="1:9" s="912" customFormat="1">
      <c r="A150" s="1506"/>
      <c r="B150" s="981"/>
      <c r="C150" s="993"/>
      <c r="D150" s="1002"/>
      <c r="E150" s="1003"/>
      <c r="F150" s="1099"/>
      <c r="G150" s="993"/>
      <c r="H150" s="945"/>
      <c r="I150" s="949"/>
    </row>
    <row r="151" spans="1:9" s="912" customFormat="1">
      <c r="A151" s="1506"/>
      <c r="B151" s="981"/>
      <c r="C151" s="986" t="s">
        <v>149</v>
      </c>
      <c r="D151" s="987"/>
      <c r="E151" s="988"/>
      <c r="F151" s="1099"/>
      <c r="G151" s="990"/>
      <c r="H151" s="945"/>
      <c r="I151" s="949"/>
    </row>
    <row r="152" spans="1:9" s="912" customFormat="1">
      <c r="A152" s="1506"/>
      <c r="B152" s="981"/>
      <c r="C152" s="991" t="s">
        <v>65</v>
      </c>
      <c r="D152" s="987"/>
      <c r="E152" s="992"/>
      <c r="F152" s="1099"/>
      <c r="G152" s="993"/>
      <c r="H152" s="945"/>
      <c r="I152" s="949"/>
    </row>
    <row r="153" spans="1:9" s="912" customFormat="1" ht="165">
      <c r="A153" s="1506" t="s">
        <v>148</v>
      </c>
      <c r="B153" s="981"/>
      <c r="C153" s="994" t="s">
        <v>150</v>
      </c>
      <c r="D153" s="987"/>
      <c r="E153" s="992"/>
      <c r="F153" s="1099"/>
      <c r="G153" s="990"/>
      <c r="H153" s="945"/>
      <c r="I153" s="949"/>
    </row>
    <row r="154" spans="1:9" s="912" customFormat="1">
      <c r="A154" s="1506"/>
      <c r="B154" s="981"/>
      <c r="C154" s="993"/>
      <c r="D154" s="1004" t="s">
        <v>39</v>
      </c>
      <c r="E154" s="1005">
        <v>1</v>
      </c>
      <c r="F154" s="1097"/>
      <c r="G154" s="1376">
        <f>ROUND(E154*F154,2)</f>
        <v>0</v>
      </c>
      <c r="H154" s="945"/>
      <c r="I154" s="949"/>
    </row>
    <row r="155" spans="1:9" s="912" customFormat="1">
      <c r="A155" s="1506"/>
      <c r="B155" s="1008"/>
      <c r="C155" s="1013"/>
      <c r="D155" s="1002"/>
      <c r="E155" s="1003"/>
      <c r="F155" s="1101"/>
      <c r="G155" s="1010"/>
      <c r="H155" s="943"/>
      <c r="I155" s="949"/>
    </row>
    <row r="156" spans="1:9" s="912" customFormat="1">
      <c r="A156" s="955" t="s">
        <v>10</v>
      </c>
      <c r="B156" s="956"/>
      <c r="C156" s="957" t="s">
        <v>268</v>
      </c>
      <c r="D156" s="958"/>
      <c r="E156" s="958"/>
      <c r="F156" s="1102"/>
      <c r="G156" s="959">
        <f>ROUND(SUM(G23:G155),2)</f>
        <v>0</v>
      </c>
      <c r="H156" s="960"/>
      <c r="I156" s="949"/>
    </row>
    <row r="157" spans="1:9" s="912" customFormat="1" ht="15.75" thickBot="1">
      <c r="A157" s="961"/>
      <c r="B157" s="1014"/>
      <c r="C157" s="1015"/>
      <c r="D157" s="1016"/>
      <c r="E157" s="1017"/>
      <c r="F157" s="1018"/>
      <c r="G157" s="966"/>
      <c r="H157" s="967"/>
      <c r="I157" s="949"/>
    </row>
    <row r="158" spans="1:9" s="912" customFormat="1" ht="15.75" thickBot="1">
      <c r="A158" s="1141" t="s">
        <v>12</v>
      </c>
      <c r="B158" s="1142"/>
      <c r="C158" s="1143" t="s">
        <v>49</v>
      </c>
      <c r="D158" s="1144"/>
      <c r="E158" s="1144"/>
      <c r="F158" s="1144"/>
      <c r="G158" s="1145"/>
      <c r="H158" s="1146"/>
      <c r="I158" s="949"/>
    </row>
    <row r="159" spans="1:9" s="912" customFormat="1">
      <c r="A159" s="973"/>
      <c r="B159" s="1147"/>
      <c r="C159" s="975"/>
      <c r="D159" s="976"/>
      <c r="E159" s="977"/>
      <c r="F159" s="978"/>
      <c r="G159" s="979"/>
      <c r="H159" s="942"/>
      <c r="I159" s="949"/>
    </row>
    <row r="160" spans="1:9" s="912" customFormat="1" ht="155.25" customHeight="1">
      <c r="A160" s="1148"/>
      <c r="B160" s="1680" t="s">
        <v>151</v>
      </c>
      <c r="C160" s="1681"/>
      <c r="D160" s="1681"/>
      <c r="E160" s="1681"/>
      <c r="F160" s="1681"/>
      <c r="G160" s="1682"/>
      <c r="H160" s="932"/>
      <c r="I160" s="949"/>
    </row>
    <row r="161" spans="1:9" s="912" customFormat="1">
      <c r="A161" s="1506"/>
      <c r="B161" s="1149"/>
      <c r="C161" s="1150"/>
      <c r="D161" s="987"/>
      <c r="E161" s="987"/>
      <c r="F161" s="1099"/>
      <c r="G161" s="993"/>
      <c r="H161" s="945"/>
      <c r="I161" s="949"/>
    </row>
    <row r="162" spans="1:9" s="912" customFormat="1" ht="34.5" customHeight="1">
      <c r="A162" s="1684" t="s">
        <v>15</v>
      </c>
      <c r="B162" s="1066"/>
      <c r="C162" s="1058" t="s">
        <v>2170</v>
      </c>
      <c r="D162" s="987"/>
      <c r="E162" s="988"/>
      <c r="F162" s="1099"/>
      <c r="G162" s="990"/>
      <c r="H162" s="945"/>
      <c r="I162" s="949"/>
    </row>
    <row r="163" spans="1:9" s="912" customFormat="1">
      <c r="A163" s="1683"/>
      <c r="B163" s="1066"/>
      <c r="C163" s="1151" t="s">
        <v>2466</v>
      </c>
      <c r="D163" s="1001"/>
      <c r="E163" s="987"/>
      <c r="F163" s="1099"/>
      <c r="G163" s="993"/>
      <c r="H163" s="945"/>
      <c r="I163" s="949"/>
    </row>
    <row r="164" spans="1:9" s="912" customFormat="1">
      <c r="A164" s="1683"/>
      <c r="B164" s="1066"/>
      <c r="C164" s="1069" t="s">
        <v>2165</v>
      </c>
      <c r="D164" s="1001"/>
      <c r="E164" s="987"/>
      <c r="F164" s="1099"/>
      <c r="G164" s="993"/>
      <c r="H164" s="945"/>
      <c r="I164" s="949"/>
    </row>
    <row r="165" spans="1:9" s="912" customFormat="1">
      <c r="A165" s="1683"/>
      <c r="B165" s="1066"/>
      <c r="C165" s="1069" t="s">
        <v>2166</v>
      </c>
      <c r="D165" s="1001"/>
      <c r="E165" s="987"/>
      <c r="F165" s="1099"/>
      <c r="G165" s="993"/>
      <c r="H165" s="945"/>
      <c r="I165" s="949"/>
    </row>
    <row r="166" spans="1:9" s="912" customFormat="1">
      <c r="A166" s="1683"/>
      <c r="B166" s="1066"/>
      <c r="C166" s="1069" t="s">
        <v>2167</v>
      </c>
      <c r="D166" s="1001"/>
      <c r="E166" s="987"/>
      <c r="F166" s="1099"/>
      <c r="G166" s="993"/>
      <c r="H166" s="945"/>
      <c r="I166" s="949"/>
    </row>
    <row r="167" spans="1:9" s="912" customFormat="1">
      <c r="A167" s="1683"/>
      <c r="B167" s="1066"/>
      <c r="C167" s="1069" t="s">
        <v>2168</v>
      </c>
      <c r="D167" s="1001"/>
      <c r="E167" s="987"/>
      <c r="F167" s="1099"/>
      <c r="G167" s="993"/>
      <c r="H167" s="945"/>
      <c r="I167" s="949"/>
    </row>
    <row r="168" spans="1:9" s="912" customFormat="1">
      <c r="A168" s="1683"/>
      <c r="B168" s="1066"/>
      <c r="C168" s="1069" t="s">
        <v>2169</v>
      </c>
      <c r="D168" s="1001"/>
      <c r="E168" s="987"/>
      <c r="F168" s="1099"/>
      <c r="G168" s="993"/>
      <c r="H168" s="945"/>
      <c r="I168" s="949"/>
    </row>
    <row r="169" spans="1:9" s="912" customFormat="1">
      <c r="A169" s="1683"/>
      <c r="B169" s="1149"/>
      <c r="C169" s="1069" t="s">
        <v>69</v>
      </c>
      <c r="D169" s="987" t="s">
        <v>35</v>
      </c>
      <c r="E169" s="987">
        <v>66</v>
      </c>
      <c r="F169" s="1097"/>
      <c r="G169" s="1376">
        <f>ROUND(E169*F169,2)</f>
        <v>0</v>
      </c>
      <c r="H169" s="945"/>
      <c r="I169" s="949"/>
    </row>
    <row r="170" spans="1:9" s="912" customFormat="1">
      <c r="A170" s="1506"/>
      <c r="B170" s="1149"/>
      <c r="C170" s="1150"/>
      <c r="D170" s="987"/>
      <c r="E170" s="987"/>
      <c r="F170" s="1099"/>
      <c r="G170" s="993"/>
      <c r="H170" s="945"/>
      <c r="I170" s="949"/>
    </row>
    <row r="171" spans="1:9" s="912" customFormat="1" ht="45">
      <c r="A171" s="1684" t="s">
        <v>16</v>
      </c>
      <c r="B171" s="1066"/>
      <c r="C171" s="1058" t="s">
        <v>2171</v>
      </c>
      <c r="D171" s="987"/>
      <c r="E171" s="988"/>
      <c r="F171" s="1099"/>
      <c r="G171" s="990"/>
      <c r="H171" s="945"/>
      <c r="I171" s="949"/>
    </row>
    <row r="172" spans="1:9" s="912" customFormat="1">
      <c r="A172" s="1683"/>
      <c r="B172" s="1066"/>
      <c r="C172" s="1151" t="s">
        <v>2471</v>
      </c>
      <c r="D172" s="1001"/>
      <c r="E172" s="987"/>
      <c r="F172" s="1099"/>
      <c r="G172" s="993"/>
      <c r="H172" s="945"/>
      <c r="I172" s="949"/>
    </row>
    <row r="173" spans="1:9" s="912" customFormat="1">
      <c r="A173" s="1683"/>
      <c r="B173" s="1066"/>
      <c r="C173" s="1069" t="s">
        <v>2172</v>
      </c>
      <c r="D173" s="1001"/>
      <c r="E173" s="987"/>
      <c r="F173" s="1099"/>
      <c r="G173" s="993"/>
      <c r="H173" s="945"/>
      <c r="I173" s="949"/>
    </row>
    <row r="174" spans="1:9" s="912" customFormat="1">
      <c r="A174" s="1683"/>
      <c r="B174" s="1066"/>
      <c r="C174" s="1069" t="s">
        <v>2173</v>
      </c>
      <c r="D174" s="1001"/>
      <c r="E174" s="987"/>
      <c r="F174" s="1099"/>
      <c r="G174" s="993"/>
      <c r="H174" s="945"/>
      <c r="I174" s="949"/>
    </row>
    <row r="175" spans="1:9" s="912" customFormat="1">
      <c r="A175" s="1683"/>
      <c r="B175" s="1066"/>
      <c r="C175" s="1069" t="s">
        <v>2174</v>
      </c>
      <c r="D175" s="1001"/>
      <c r="E175" s="987"/>
      <c r="F175" s="1099"/>
      <c r="G175" s="993"/>
      <c r="H175" s="945"/>
      <c r="I175" s="949"/>
    </row>
    <row r="176" spans="1:9" s="912" customFormat="1">
      <c r="A176" s="1683"/>
      <c r="B176" s="1066"/>
      <c r="C176" s="1069" t="s">
        <v>2175</v>
      </c>
      <c r="D176" s="1001"/>
      <c r="E176" s="987"/>
      <c r="F176" s="1099"/>
      <c r="G176" s="993"/>
      <c r="H176" s="945"/>
      <c r="I176" s="949"/>
    </row>
    <row r="177" spans="1:9" s="912" customFormat="1">
      <c r="A177" s="1683"/>
      <c r="B177" s="1149"/>
      <c r="C177" s="1069" t="s">
        <v>69</v>
      </c>
      <c r="D177" s="987" t="s">
        <v>35</v>
      </c>
      <c r="E177" s="987">
        <v>25</v>
      </c>
      <c r="F177" s="1097"/>
      <c r="G177" s="1376">
        <f>ROUND(E177*F177,2)</f>
        <v>0</v>
      </c>
      <c r="H177" s="945"/>
      <c r="I177" s="949"/>
    </row>
    <row r="178" spans="1:9" s="912" customFormat="1">
      <c r="A178" s="1506"/>
      <c r="B178" s="1149"/>
      <c r="C178" s="1150"/>
      <c r="D178" s="987"/>
      <c r="E178" s="987"/>
      <c r="F178" s="1099"/>
      <c r="G178" s="993"/>
      <c r="H178" s="945"/>
      <c r="I178" s="949"/>
    </row>
    <row r="179" spans="1:9" s="912" customFormat="1" ht="45">
      <c r="A179" s="1684" t="s">
        <v>25</v>
      </c>
      <c r="B179" s="1066"/>
      <c r="C179" s="1058" t="s">
        <v>2176</v>
      </c>
      <c r="D179" s="987"/>
      <c r="E179" s="988"/>
      <c r="F179" s="1099"/>
      <c r="G179" s="990"/>
      <c r="H179" s="945"/>
      <c r="I179" s="949"/>
    </row>
    <row r="180" spans="1:9" s="912" customFormat="1">
      <c r="A180" s="1683"/>
      <c r="B180" s="1066"/>
      <c r="C180" s="1151" t="s">
        <v>2465</v>
      </c>
      <c r="D180" s="1001"/>
      <c r="E180" s="987"/>
      <c r="F180" s="1099"/>
      <c r="G180" s="993"/>
      <c r="H180" s="945"/>
      <c r="I180" s="949"/>
    </row>
    <row r="181" spans="1:9" s="912" customFormat="1">
      <c r="A181" s="1683"/>
      <c r="B181" s="1066"/>
      <c r="C181" s="1069" t="s">
        <v>2172</v>
      </c>
      <c r="D181" s="1001"/>
      <c r="E181" s="987"/>
      <c r="F181" s="1099"/>
      <c r="G181" s="993"/>
      <c r="H181" s="945"/>
      <c r="I181" s="949"/>
    </row>
    <row r="182" spans="1:9" s="912" customFormat="1">
      <c r="A182" s="1683"/>
      <c r="B182" s="1066"/>
      <c r="C182" s="1069" t="s">
        <v>2177</v>
      </c>
      <c r="D182" s="1001"/>
      <c r="E182" s="987"/>
      <c r="F182" s="1099"/>
      <c r="G182" s="993"/>
      <c r="H182" s="945"/>
      <c r="I182" s="949"/>
    </row>
    <row r="183" spans="1:9" s="912" customFormat="1">
      <c r="A183" s="1683"/>
      <c r="B183" s="1066"/>
      <c r="C183" s="1069" t="s">
        <v>2178</v>
      </c>
      <c r="D183" s="1001"/>
      <c r="E183" s="987"/>
      <c r="F183" s="1099"/>
      <c r="G183" s="993"/>
      <c r="H183" s="945"/>
      <c r="I183" s="949"/>
    </row>
    <row r="184" spans="1:9" s="912" customFormat="1">
      <c r="A184" s="1683"/>
      <c r="B184" s="1066"/>
      <c r="C184" s="1069" t="s">
        <v>2179</v>
      </c>
      <c r="D184" s="1001"/>
      <c r="E184" s="987"/>
      <c r="F184" s="1099"/>
      <c r="G184" s="993"/>
      <c r="H184" s="945"/>
      <c r="I184" s="949"/>
    </row>
    <row r="185" spans="1:9" s="912" customFormat="1">
      <c r="A185" s="1683"/>
      <c r="B185" s="1149"/>
      <c r="C185" s="1069" t="s">
        <v>69</v>
      </c>
      <c r="D185" s="987" t="s">
        <v>35</v>
      </c>
      <c r="E185" s="987">
        <v>13</v>
      </c>
      <c r="F185" s="1097"/>
      <c r="G185" s="1376">
        <f>ROUND(E185*F185,2)</f>
        <v>0</v>
      </c>
      <c r="H185" s="945"/>
      <c r="I185" s="949"/>
    </row>
    <row r="186" spans="1:9" s="912" customFormat="1">
      <c r="A186" s="1506"/>
      <c r="B186" s="1149"/>
      <c r="C186" s="1150"/>
      <c r="D186" s="987"/>
      <c r="E186" s="987"/>
      <c r="F186" s="1099"/>
      <c r="G186" s="993"/>
      <c r="H186" s="945"/>
      <c r="I186" s="949"/>
    </row>
    <row r="187" spans="1:9" s="912" customFormat="1">
      <c r="A187" s="1684" t="s">
        <v>26</v>
      </c>
      <c r="B187" s="1066"/>
      <c r="C187" s="1058" t="s">
        <v>62</v>
      </c>
      <c r="D187" s="987"/>
      <c r="E187" s="988"/>
      <c r="F187" s="1099"/>
      <c r="G187" s="990"/>
      <c r="H187" s="945"/>
      <c r="I187" s="949"/>
    </row>
    <row r="188" spans="1:9" s="912" customFormat="1">
      <c r="A188" s="1683"/>
      <c r="B188" s="1066"/>
      <c r="C188" s="1151" t="s">
        <v>2470</v>
      </c>
      <c r="D188" s="1001"/>
      <c r="E188" s="987"/>
      <c r="F188" s="1099"/>
      <c r="G188" s="993"/>
      <c r="H188" s="945"/>
      <c r="I188" s="949"/>
    </row>
    <row r="189" spans="1:9" s="912" customFormat="1">
      <c r="A189" s="1683"/>
      <c r="B189" s="1066"/>
      <c r="C189" s="1069" t="s">
        <v>152</v>
      </c>
      <c r="D189" s="1001"/>
      <c r="E189" s="987"/>
      <c r="F189" s="1099"/>
      <c r="G189" s="993"/>
      <c r="H189" s="945"/>
      <c r="I189" s="949"/>
    </row>
    <row r="190" spans="1:9" s="912" customFormat="1">
      <c r="A190" s="1683"/>
      <c r="B190" s="1066"/>
      <c r="C190" s="1069" t="s">
        <v>154</v>
      </c>
      <c r="D190" s="1001"/>
      <c r="E190" s="987"/>
      <c r="F190" s="1099"/>
      <c r="G190" s="993"/>
      <c r="H190" s="945"/>
      <c r="I190" s="949"/>
    </row>
    <row r="191" spans="1:9" s="912" customFormat="1">
      <c r="A191" s="1683"/>
      <c r="B191" s="1066"/>
      <c r="C191" s="1069" t="s">
        <v>153</v>
      </c>
      <c r="D191" s="1001"/>
      <c r="E191" s="987"/>
      <c r="F191" s="1099"/>
      <c r="G191" s="993"/>
      <c r="H191" s="945"/>
      <c r="I191" s="949"/>
    </row>
    <row r="192" spans="1:9" s="912" customFormat="1">
      <c r="A192" s="1683"/>
      <c r="B192" s="1149"/>
      <c r="C192" s="1069" t="s">
        <v>69</v>
      </c>
      <c r="D192" s="987" t="s">
        <v>35</v>
      </c>
      <c r="E192" s="987">
        <v>6</v>
      </c>
      <c r="F192" s="1097"/>
      <c r="G192" s="1376">
        <f>ROUND(E192*F192,2)</f>
        <v>0</v>
      </c>
      <c r="H192" s="945"/>
      <c r="I192" s="949"/>
    </row>
    <row r="193" spans="1:9" s="912" customFormat="1">
      <c r="A193" s="1152"/>
      <c r="B193" s="1149"/>
      <c r="C193" s="1069"/>
      <c r="D193" s="987"/>
      <c r="E193" s="988"/>
      <c r="F193" s="1099"/>
      <c r="G193" s="990"/>
      <c r="H193" s="945"/>
      <c r="I193" s="949"/>
    </row>
    <row r="194" spans="1:9" s="912" customFormat="1" ht="30">
      <c r="A194" s="1684" t="s">
        <v>27</v>
      </c>
      <c r="B194" s="1066"/>
      <c r="C194" s="1058" t="s">
        <v>2180</v>
      </c>
      <c r="D194" s="987"/>
      <c r="E194" s="988"/>
      <c r="F194" s="1099"/>
      <c r="G194" s="990"/>
      <c r="H194" s="945"/>
      <c r="I194" s="949"/>
    </row>
    <row r="195" spans="1:9" s="912" customFormat="1">
      <c r="A195" s="1683"/>
      <c r="B195" s="1066"/>
      <c r="C195" s="1151" t="s">
        <v>2181</v>
      </c>
      <c r="D195" s="1001"/>
      <c r="E195" s="987"/>
      <c r="F195" s="1099"/>
      <c r="G195" s="993"/>
      <c r="H195" s="945"/>
      <c r="I195" s="949"/>
    </row>
    <row r="196" spans="1:9" s="912" customFormat="1">
      <c r="A196" s="1683"/>
      <c r="B196" s="1066"/>
      <c r="C196" s="1069" t="s">
        <v>2182</v>
      </c>
      <c r="D196" s="1001"/>
      <c r="E196" s="987"/>
      <c r="F196" s="1099"/>
      <c r="G196" s="993"/>
      <c r="H196" s="945"/>
      <c r="I196" s="949"/>
    </row>
    <row r="197" spans="1:9" s="912" customFormat="1">
      <c r="A197" s="1683"/>
      <c r="B197" s="1066"/>
      <c r="C197" s="1069" t="s">
        <v>2183</v>
      </c>
      <c r="D197" s="1001"/>
      <c r="E197" s="987"/>
      <c r="F197" s="1099"/>
      <c r="G197" s="993"/>
      <c r="H197" s="945"/>
      <c r="I197" s="949"/>
    </row>
    <row r="198" spans="1:9" s="912" customFormat="1">
      <c r="A198" s="1683"/>
      <c r="B198" s="1066"/>
      <c r="C198" s="1069" t="s">
        <v>2184</v>
      </c>
      <c r="D198" s="1001"/>
      <c r="E198" s="987"/>
      <c r="F198" s="1099"/>
      <c r="G198" s="993"/>
      <c r="H198" s="945"/>
      <c r="I198" s="949"/>
    </row>
    <row r="199" spans="1:9" s="912" customFormat="1">
      <c r="A199" s="1683"/>
      <c r="B199" s="1149"/>
      <c r="C199" s="1069" t="s">
        <v>69</v>
      </c>
      <c r="D199" s="987" t="s">
        <v>35</v>
      </c>
      <c r="E199" s="987">
        <v>4</v>
      </c>
      <c r="F199" s="1097"/>
      <c r="G199" s="1376">
        <f>ROUND(E199*F199,2)</f>
        <v>0</v>
      </c>
      <c r="H199" s="945"/>
      <c r="I199" s="949"/>
    </row>
    <row r="200" spans="1:9" s="912" customFormat="1">
      <c r="A200" s="1152"/>
      <c r="B200" s="1149"/>
      <c r="C200" s="1069"/>
      <c r="D200" s="987"/>
      <c r="E200" s="988"/>
      <c r="F200" s="1099"/>
      <c r="G200" s="990"/>
      <c r="H200" s="945"/>
      <c r="I200" s="949"/>
    </row>
    <row r="201" spans="1:9" s="912" customFormat="1" ht="30">
      <c r="A201" s="1684" t="s">
        <v>50</v>
      </c>
      <c r="B201" s="1066"/>
      <c r="C201" s="1058" t="s">
        <v>2185</v>
      </c>
      <c r="D201" s="987"/>
      <c r="E201" s="988"/>
      <c r="F201" s="1099"/>
      <c r="G201" s="990"/>
      <c r="H201" s="945"/>
      <c r="I201" s="949"/>
    </row>
    <row r="202" spans="1:9" s="912" customFormat="1">
      <c r="A202" s="1683"/>
      <c r="B202" s="1066"/>
      <c r="C202" s="1151" t="s">
        <v>2465</v>
      </c>
      <c r="D202" s="1001"/>
      <c r="E202" s="987"/>
      <c r="F202" s="1100"/>
      <c r="G202" s="993"/>
      <c r="H202" s="945"/>
      <c r="I202" s="949"/>
    </row>
    <row r="203" spans="1:9" s="912" customFormat="1">
      <c r="A203" s="1683"/>
      <c r="B203" s="1066"/>
      <c r="C203" s="1069" t="s">
        <v>2186</v>
      </c>
      <c r="D203" s="1001"/>
      <c r="E203" s="987"/>
      <c r="F203" s="1099"/>
      <c r="G203" s="993"/>
      <c r="H203" s="945"/>
      <c r="I203" s="949"/>
    </row>
    <row r="204" spans="1:9" s="912" customFormat="1">
      <c r="A204" s="1683"/>
      <c r="B204" s="1066"/>
      <c r="C204" s="1069" t="s">
        <v>2187</v>
      </c>
      <c r="D204" s="1001"/>
      <c r="E204" s="987"/>
      <c r="F204" s="1099"/>
      <c r="G204" s="993"/>
      <c r="H204" s="945"/>
      <c r="I204" s="949"/>
    </row>
    <row r="205" spans="1:9" s="912" customFormat="1">
      <c r="A205" s="1683"/>
      <c r="B205" s="1066"/>
      <c r="C205" s="1069" t="s">
        <v>2188</v>
      </c>
      <c r="D205" s="1001"/>
      <c r="E205" s="987"/>
      <c r="F205" s="1099"/>
      <c r="G205" s="993"/>
      <c r="H205" s="945"/>
      <c r="I205" s="949"/>
    </row>
    <row r="206" spans="1:9" s="912" customFormat="1">
      <c r="A206" s="1683"/>
      <c r="B206" s="1066"/>
      <c r="C206" s="1069" t="s">
        <v>69</v>
      </c>
      <c r="D206" s="987" t="s">
        <v>35</v>
      </c>
      <c r="E206" s="987">
        <v>6</v>
      </c>
      <c r="F206" s="1097"/>
      <c r="G206" s="1376">
        <f>ROUND(E206*F206,2)</f>
        <v>0</v>
      </c>
      <c r="H206" s="945"/>
      <c r="I206" s="949"/>
    </row>
    <row r="207" spans="1:9" s="912" customFormat="1">
      <c r="A207" s="1152"/>
      <c r="B207" s="1149"/>
      <c r="C207" s="1069"/>
      <c r="D207" s="987"/>
      <c r="E207" s="988"/>
      <c r="F207" s="1099"/>
      <c r="G207" s="990"/>
      <c r="H207" s="945"/>
      <c r="I207" s="949"/>
    </row>
    <row r="208" spans="1:9" s="912" customFormat="1" ht="30">
      <c r="A208" s="1684" t="s">
        <v>51</v>
      </c>
      <c r="B208" s="1066"/>
      <c r="C208" s="1058" t="s">
        <v>2189</v>
      </c>
      <c r="D208" s="987"/>
      <c r="E208" s="988"/>
      <c r="F208" s="1099"/>
      <c r="G208" s="990"/>
      <c r="H208" s="945"/>
      <c r="I208" s="949"/>
    </row>
    <row r="209" spans="1:9" s="912" customFormat="1">
      <c r="A209" s="1683"/>
      <c r="B209" s="1066"/>
      <c r="C209" s="1151" t="s">
        <v>2190</v>
      </c>
      <c r="D209" s="1001"/>
      <c r="E209" s="987"/>
      <c r="F209" s="1099"/>
      <c r="G209" s="993"/>
      <c r="H209" s="945"/>
      <c r="I209" s="949"/>
    </row>
    <row r="210" spans="1:9" s="912" customFormat="1">
      <c r="A210" s="1683"/>
      <c r="B210" s="1066"/>
      <c r="C210" s="1069" t="s">
        <v>2182</v>
      </c>
      <c r="D210" s="1001"/>
      <c r="E210" s="987"/>
      <c r="F210" s="1099"/>
      <c r="G210" s="993"/>
      <c r="H210" s="945"/>
      <c r="I210" s="949"/>
    </row>
    <row r="211" spans="1:9" s="912" customFormat="1">
      <c r="A211" s="1683"/>
      <c r="B211" s="1066"/>
      <c r="C211" s="1069" t="s">
        <v>2183</v>
      </c>
      <c r="D211" s="1001"/>
      <c r="E211" s="987"/>
      <c r="F211" s="1099"/>
      <c r="G211" s="993"/>
      <c r="H211" s="945"/>
      <c r="I211" s="949"/>
    </row>
    <row r="212" spans="1:9" s="912" customFormat="1">
      <c r="A212" s="1683"/>
      <c r="B212" s="1066"/>
      <c r="C212" s="1069" t="s">
        <v>2184</v>
      </c>
      <c r="D212" s="1001"/>
      <c r="E212" s="987"/>
      <c r="F212" s="1099"/>
      <c r="G212" s="993"/>
      <c r="H212" s="945"/>
      <c r="I212" s="949"/>
    </row>
    <row r="213" spans="1:9" s="912" customFormat="1">
      <c r="A213" s="1683"/>
      <c r="B213" s="1066"/>
      <c r="C213" s="1069" t="s">
        <v>69</v>
      </c>
      <c r="D213" s="987" t="s">
        <v>35</v>
      </c>
      <c r="E213" s="987">
        <v>6</v>
      </c>
      <c r="F213" s="1097"/>
      <c r="G213" s="1376">
        <f>ROUND(E213*F213,2)</f>
        <v>0</v>
      </c>
      <c r="H213" s="945"/>
      <c r="I213" s="949"/>
    </row>
    <row r="214" spans="1:9" s="912" customFormat="1">
      <c r="A214" s="1506"/>
      <c r="B214" s="1149"/>
      <c r="C214" s="1153"/>
      <c r="D214" s="987"/>
      <c r="E214" s="987"/>
      <c r="F214" s="1099"/>
      <c r="G214" s="993"/>
      <c r="H214" s="945"/>
      <c r="I214" s="949"/>
    </row>
    <row r="215" spans="1:9" s="912" customFormat="1" ht="45">
      <c r="A215" s="1689" t="s">
        <v>52</v>
      </c>
      <c r="B215" s="1066"/>
      <c r="C215" s="1058" t="s">
        <v>2191</v>
      </c>
      <c r="D215" s="987"/>
      <c r="E215" s="988"/>
      <c r="F215" s="1099"/>
      <c r="G215" s="990"/>
      <c r="H215" s="945"/>
      <c r="I215" s="949"/>
    </row>
    <row r="216" spans="1:9" s="912" customFormat="1">
      <c r="A216" s="1690"/>
      <c r="B216" s="1066"/>
      <c r="C216" s="1151" t="s">
        <v>2466</v>
      </c>
      <c r="D216" s="1001"/>
      <c r="E216" s="987"/>
      <c r="F216" s="1100"/>
      <c r="G216" s="993"/>
      <c r="H216" s="945"/>
      <c r="I216" s="949"/>
    </row>
    <row r="217" spans="1:9" s="912" customFormat="1">
      <c r="A217" s="1690"/>
      <c r="B217" s="1066"/>
      <c r="C217" s="1069" t="s">
        <v>2172</v>
      </c>
      <c r="D217" s="1001"/>
      <c r="E217" s="987"/>
      <c r="F217" s="1099"/>
      <c r="G217" s="993"/>
      <c r="H217" s="945"/>
      <c r="I217" s="949"/>
    </row>
    <row r="218" spans="1:9" s="912" customFormat="1">
      <c r="A218" s="1690"/>
      <c r="B218" s="1066"/>
      <c r="C218" s="1069" t="s">
        <v>2192</v>
      </c>
      <c r="D218" s="1001"/>
      <c r="E218" s="987"/>
      <c r="F218" s="1099"/>
      <c r="G218" s="993"/>
      <c r="H218" s="945"/>
      <c r="I218" s="949"/>
    </row>
    <row r="219" spans="1:9" s="912" customFormat="1">
      <c r="A219" s="1690"/>
      <c r="B219" s="1066"/>
      <c r="C219" s="1069" t="s">
        <v>2193</v>
      </c>
      <c r="D219" s="1001"/>
      <c r="E219" s="987"/>
      <c r="F219" s="1099"/>
      <c r="G219" s="993"/>
      <c r="H219" s="945"/>
      <c r="I219" s="949"/>
    </row>
    <row r="220" spans="1:9" s="912" customFormat="1">
      <c r="A220" s="1690"/>
      <c r="B220" s="1066"/>
      <c r="C220" s="1069" t="s">
        <v>2194</v>
      </c>
      <c r="D220" s="1001"/>
      <c r="E220" s="987"/>
      <c r="F220" s="1099"/>
      <c r="G220" s="993"/>
      <c r="H220" s="945"/>
      <c r="I220" s="949"/>
    </row>
    <row r="221" spans="1:9" s="912" customFormat="1">
      <c r="A221" s="1690"/>
      <c r="B221" s="1066"/>
      <c r="C221" s="1069" t="s">
        <v>2195</v>
      </c>
      <c r="D221" s="1001"/>
      <c r="E221" s="987"/>
      <c r="F221" s="1099"/>
      <c r="G221" s="993"/>
      <c r="H221" s="945"/>
      <c r="I221" s="949"/>
    </row>
    <row r="222" spans="1:9" s="912" customFormat="1">
      <c r="A222" s="1690"/>
      <c r="B222" s="1066"/>
      <c r="C222" s="1069" t="s">
        <v>2196</v>
      </c>
      <c r="D222" s="1001"/>
      <c r="E222" s="987"/>
      <c r="F222" s="1099"/>
      <c r="G222" s="993"/>
      <c r="H222" s="945"/>
      <c r="I222" s="949"/>
    </row>
    <row r="223" spans="1:9" s="912" customFormat="1">
      <c r="A223" s="1691"/>
      <c r="B223" s="1149"/>
      <c r="C223" s="1069" t="s">
        <v>69</v>
      </c>
      <c r="D223" s="987" t="s">
        <v>35</v>
      </c>
      <c r="E223" s="987">
        <v>1</v>
      </c>
      <c r="F223" s="1097"/>
      <c r="G223" s="1376">
        <f>ROUND(E223*F223,2)</f>
        <v>0</v>
      </c>
      <c r="H223" s="945"/>
      <c r="I223" s="949"/>
    </row>
    <row r="224" spans="1:9" s="912" customFormat="1">
      <c r="A224" s="1506"/>
      <c r="B224" s="1149"/>
      <c r="C224" s="1150"/>
      <c r="D224" s="987"/>
      <c r="E224" s="987"/>
      <c r="F224" s="1099"/>
      <c r="G224" s="993"/>
      <c r="H224" s="945"/>
      <c r="I224" s="949"/>
    </row>
    <row r="225" spans="1:9" s="912" customFormat="1" ht="45">
      <c r="A225" s="1689" t="s">
        <v>60</v>
      </c>
      <c r="B225" s="1066"/>
      <c r="C225" s="1058" t="s">
        <v>2197</v>
      </c>
      <c r="D225" s="987"/>
      <c r="E225" s="988"/>
      <c r="F225" s="1099"/>
      <c r="G225" s="990"/>
      <c r="H225" s="945"/>
      <c r="I225" s="949"/>
    </row>
    <row r="226" spans="1:9" s="912" customFormat="1">
      <c r="A226" s="1690"/>
      <c r="B226" s="1066"/>
      <c r="C226" s="1151" t="s">
        <v>2466</v>
      </c>
      <c r="D226" s="1001"/>
      <c r="E226" s="987"/>
      <c r="F226" s="1100"/>
      <c r="G226" s="993"/>
      <c r="H226" s="945"/>
      <c r="I226" s="949"/>
    </row>
    <row r="227" spans="1:9" s="912" customFormat="1">
      <c r="A227" s="1690"/>
      <c r="B227" s="1066"/>
      <c r="C227" s="1069" t="s">
        <v>2198</v>
      </c>
      <c r="D227" s="1001"/>
      <c r="E227" s="987"/>
      <c r="F227" s="1099"/>
      <c r="G227" s="993"/>
      <c r="H227" s="945"/>
      <c r="I227" s="949"/>
    </row>
    <row r="228" spans="1:9" s="912" customFormat="1">
      <c r="A228" s="1690"/>
      <c r="B228" s="1066"/>
      <c r="C228" s="1069" t="s">
        <v>2199</v>
      </c>
      <c r="D228" s="1001"/>
      <c r="E228" s="987"/>
      <c r="F228" s="1099"/>
      <c r="G228" s="993"/>
      <c r="H228" s="945"/>
      <c r="I228" s="949"/>
    </row>
    <row r="229" spans="1:9" s="912" customFormat="1">
      <c r="A229" s="1690"/>
      <c r="B229" s="1066"/>
      <c r="C229" s="1069" t="s">
        <v>2200</v>
      </c>
      <c r="D229" s="1001"/>
      <c r="E229" s="987"/>
      <c r="F229" s="1099"/>
      <c r="G229" s="993"/>
      <c r="H229" s="945"/>
      <c r="I229" s="949"/>
    </row>
    <row r="230" spans="1:9" s="912" customFormat="1">
      <c r="A230" s="1690"/>
      <c r="B230" s="1066"/>
      <c r="C230" s="1069" t="s">
        <v>2194</v>
      </c>
      <c r="D230" s="1001"/>
      <c r="E230" s="987"/>
      <c r="F230" s="1099"/>
      <c r="G230" s="993"/>
      <c r="H230" s="945"/>
      <c r="I230" s="949"/>
    </row>
    <row r="231" spans="1:9" s="912" customFormat="1">
      <c r="A231" s="1690"/>
      <c r="B231" s="1066"/>
      <c r="C231" s="1069" t="s">
        <v>2195</v>
      </c>
      <c r="D231" s="1001"/>
      <c r="E231" s="987"/>
      <c r="F231" s="1099"/>
      <c r="G231" s="993"/>
      <c r="H231" s="945"/>
      <c r="I231" s="949"/>
    </row>
    <row r="232" spans="1:9" s="912" customFormat="1">
      <c r="A232" s="1690"/>
      <c r="B232" s="1066"/>
      <c r="C232" s="1069" t="s">
        <v>2201</v>
      </c>
      <c r="D232" s="1001"/>
      <c r="E232" s="987"/>
      <c r="F232" s="1099"/>
      <c r="G232" s="993"/>
      <c r="H232" s="945"/>
      <c r="I232" s="949"/>
    </row>
    <row r="233" spans="1:9" s="912" customFormat="1">
      <c r="A233" s="1691"/>
      <c r="B233" s="1149"/>
      <c r="C233" s="1069" t="s">
        <v>69</v>
      </c>
      <c r="D233" s="987" t="s">
        <v>35</v>
      </c>
      <c r="E233" s="987">
        <v>1</v>
      </c>
      <c r="F233" s="1097"/>
      <c r="G233" s="1376">
        <f>ROUND(E233*F233,2)</f>
        <v>0</v>
      </c>
      <c r="H233" s="945"/>
      <c r="I233" s="949"/>
    </row>
    <row r="234" spans="1:9" s="912" customFormat="1">
      <c r="A234" s="1506"/>
      <c r="B234" s="1149"/>
      <c r="C234" s="1150"/>
      <c r="D234" s="987"/>
      <c r="E234" s="987"/>
      <c r="F234" s="1099"/>
      <c r="G234" s="993"/>
      <c r="H234" s="945"/>
      <c r="I234" s="949"/>
    </row>
    <row r="235" spans="1:9" s="912" customFormat="1" ht="45">
      <c r="A235" s="1684" t="s">
        <v>227</v>
      </c>
      <c r="B235" s="1066"/>
      <c r="C235" s="1040" t="s">
        <v>2202</v>
      </c>
      <c r="D235" s="987"/>
      <c r="E235" s="988"/>
      <c r="F235" s="1099"/>
      <c r="G235" s="990"/>
      <c r="H235" s="945"/>
      <c r="I235" s="949"/>
    </row>
    <row r="236" spans="1:9" s="912" customFormat="1" ht="30">
      <c r="A236" s="1683"/>
      <c r="B236" s="1066"/>
      <c r="C236" s="1069" t="s">
        <v>2203</v>
      </c>
      <c r="D236" s="1001"/>
      <c r="E236" s="987"/>
      <c r="F236" s="1099"/>
      <c r="G236" s="993"/>
      <c r="H236" s="945"/>
      <c r="I236" s="949"/>
    </row>
    <row r="237" spans="1:9" s="912" customFormat="1">
      <c r="A237" s="1683"/>
      <c r="B237" s="1066"/>
      <c r="C237" s="1069" t="s">
        <v>2204</v>
      </c>
      <c r="D237" s="1001"/>
      <c r="E237" s="987"/>
      <c r="F237" s="1099"/>
      <c r="G237" s="993"/>
      <c r="H237" s="945"/>
      <c r="I237" s="949"/>
    </row>
    <row r="238" spans="1:9" s="912" customFormat="1">
      <c r="A238" s="1683"/>
      <c r="B238" s="1066"/>
      <c r="C238" s="1069" t="s">
        <v>2205</v>
      </c>
      <c r="D238" s="1001"/>
      <c r="E238" s="987"/>
      <c r="F238" s="1099"/>
      <c r="G238" s="993"/>
      <c r="H238" s="945"/>
      <c r="I238" s="949"/>
    </row>
    <row r="239" spans="1:9" s="912" customFormat="1" ht="30">
      <c r="A239" s="1683"/>
      <c r="B239" s="1066"/>
      <c r="C239" s="1069" t="s">
        <v>2206</v>
      </c>
      <c r="D239" s="1001"/>
      <c r="E239" s="987"/>
      <c r="F239" s="1099"/>
      <c r="G239" s="993"/>
      <c r="H239" s="945"/>
      <c r="I239" s="949"/>
    </row>
    <row r="240" spans="1:9" s="912" customFormat="1">
      <c r="A240" s="1683"/>
      <c r="B240" s="1066"/>
      <c r="C240" s="1069" t="s">
        <v>2207</v>
      </c>
      <c r="D240" s="1001"/>
      <c r="E240" s="987"/>
      <c r="F240" s="1099"/>
      <c r="G240" s="993"/>
      <c r="H240" s="945"/>
      <c r="I240" s="949"/>
    </row>
    <row r="241" spans="1:9" s="912" customFormat="1" ht="30">
      <c r="A241" s="1683"/>
      <c r="B241" s="1066"/>
      <c r="C241" s="1069" t="s">
        <v>2208</v>
      </c>
      <c r="D241" s="1001"/>
      <c r="E241" s="987"/>
      <c r="F241" s="1099"/>
      <c r="G241" s="993"/>
      <c r="H241" s="945"/>
      <c r="I241" s="949"/>
    </row>
    <row r="242" spans="1:9" s="912" customFormat="1">
      <c r="A242" s="1683"/>
      <c r="B242" s="1066"/>
      <c r="C242" s="1069" t="s">
        <v>2209</v>
      </c>
      <c r="D242" s="1001"/>
      <c r="E242" s="987"/>
      <c r="F242" s="1099"/>
      <c r="G242" s="993"/>
      <c r="H242" s="945"/>
      <c r="I242" s="949"/>
    </row>
    <row r="243" spans="1:9" s="912" customFormat="1">
      <c r="A243" s="1683"/>
      <c r="B243" s="1066"/>
      <c r="C243" s="1069" t="s">
        <v>2210</v>
      </c>
      <c r="D243" s="1001"/>
      <c r="E243" s="987"/>
      <c r="F243" s="1099"/>
      <c r="G243" s="993"/>
      <c r="H243" s="945"/>
      <c r="I243" s="949"/>
    </row>
    <row r="244" spans="1:9" s="912" customFormat="1">
      <c r="A244" s="1683"/>
      <c r="B244" s="1149"/>
      <c r="C244" s="1069" t="s">
        <v>69</v>
      </c>
      <c r="D244" s="987" t="s">
        <v>35</v>
      </c>
      <c r="E244" s="987">
        <v>1</v>
      </c>
      <c r="F244" s="1097"/>
      <c r="G244" s="1376">
        <f>ROUND(E244*F244,2)</f>
        <v>0</v>
      </c>
      <c r="H244" s="945"/>
      <c r="I244" s="949"/>
    </row>
    <row r="245" spans="1:9" s="912" customFormat="1">
      <c r="A245" s="1152"/>
      <c r="B245" s="1149"/>
      <c r="C245" s="1069"/>
      <c r="D245" s="987"/>
      <c r="E245" s="988"/>
      <c r="F245" s="1099"/>
      <c r="G245" s="990"/>
      <c r="H245" s="945"/>
      <c r="I245" s="949"/>
    </row>
    <row r="246" spans="1:9" s="912" customFormat="1">
      <c r="A246" s="1684" t="s">
        <v>228</v>
      </c>
      <c r="B246" s="1066"/>
      <c r="C246" s="1058" t="s">
        <v>110</v>
      </c>
      <c r="D246" s="987"/>
      <c r="E246" s="988"/>
      <c r="F246" s="1099"/>
      <c r="G246" s="990"/>
      <c r="H246" s="945"/>
      <c r="I246" s="949"/>
    </row>
    <row r="247" spans="1:9" s="912" customFormat="1">
      <c r="A247" s="1683"/>
      <c r="B247" s="1066"/>
      <c r="C247" s="1040" t="s">
        <v>41</v>
      </c>
      <c r="D247" s="987" t="s">
        <v>35</v>
      </c>
      <c r="E247" s="987">
        <v>10</v>
      </c>
      <c r="F247" s="1097"/>
      <c r="G247" s="1376">
        <f>ROUND(E247*F247,2)</f>
        <v>0</v>
      </c>
      <c r="H247" s="945"/>
      <c r="I247" s="949"/>
    </row>
    <row r="248" spans="1:9" s="912" customFormat="1">
      <c r="A248" s="1152"/>
      <c r="B248" s="1149"/>
      <c r="C248" s="1040"/>
      <c r="D248" s="987"/>
      <c r="E248" s="988"/>
      <c r="F248" s="1099"/>
      <c r="G248" s="990"/>
      <c r="H248" s="945"/>
      <c r="I248" s="949"/>
    </row>
    <row r="249" spans="1:9" s="912" customFormat="1">
      <c r="A249" s="1684" t="s">
        <v>229</v>
      </c>
      <c r="B249" s="1066"/>
      <c r="C249" s="1058" t="s">
        <v>183</v>
      </c>
      <c r="D249" s="987"/>
      <c r="E249" s="988"/>
      <c r="F249" s="1099"/>
      <c r="G249" s="990"/>
      <c r="H249" s="945"/>
      <c r="I249" s="949"/>
    </row>
    <row r="250" spans="1:9" s="912" customFormat="1">
      <c r="A250" s="1684"/>
      <c r="B250" s="981"/>
      <c r="C250" s="1040" t="s">
        <v>41</v>
      </c>
      <c r="D250" s="987" t="s">
        <v>5</v>
      </c>
      <c r="E250" s="987">
        <v>70</v>
      </c>
      <c r="F250" s="1097"/>
      <c r="G250" s="1376">
        <f>ROUND(E250*F250,2)</f>
        <v>0</v>
      </c>
      <c r="H250" s="945"/>
      <c r="I250" s="949"/>
    </row>
    <row r="251" spans="1:9" s="912" customFormat="1">
      <c r="A251" s="1506"/>
      <c r="B251" s="1149"/>
      <c r="C251" s="1153"/>
      <c r="D251" s="987"/>
      <c r="E251" s="987"/>
      <c r="F251" s="1099"/>
      <c r="G251" s="993"/>
      <c r="H251" s="945"/>
      <c r="I251" s="949"/>
    </row>
    <row r="252" spans="1:9" s="912" customFormat="1" ht="30">
      <c r="A252" s="1684" t="s">
        <v>230</v>
      </c>
      <c r="B252" s="1066"/>
      <c r="C252" s="1058" t="s">
        <v>2211</v>
      </c>
      <c r="D252" s="987"/>
      <c r="E252" s="988"/>
      <c r="F252" s="1099"/>
      <c r="G252" s="990"/>
      <c r="H252" s="945"/>
      <c r="I252" s="949"/>
    </row>
    <row r="253" spans="1:9" s="912" customFormat="1">
      <c r="A253" s="1684"/>
      <c r="B253" s="1066"/>
      <c r="C253" s="1151" t="s">
        <v>2472</v>
      </c>
      <c r="D253" s="1001"/>
      <c r="E253" s="987"/>
      <c r="F253" s="1099"/>
      <c r="G253" s="993"/>
      <c r="H253" s="945"/>
      <c r="I253" s="949"/>
    </row>
    <row r="254" spans="1:9" s="912" customFormat="1">
      <c r="A254" s="1684"/>
      <c r="B254" s="1066"/>
      <c r="C254" s="1069" t="s">
        <v>2182</v>
      </c>
      <c r="D254" s="1001"/>
      <c r="E254" s="987"/>
      <c r="F254" s="1099"/>
      <c r="G254" s="993"/>
      <c r="H254" s="945"/>
      <c r="I254" s="949"/>
    </row>
    <row r="255" spans="1:9" s="912" customFormat="1">
      <c r="A255" s="1684"/>
      <c r="B255" s="981"/>
      <c r="C255" s="1069" t="s">
        <v>2183</v>
      </c>
      <c r="D255" s="1001"/>
      <c r="E255" s="987"/>
      <c r="F255" s="1099"/>
      <c r="G255" s="993"/>
      <c r="H255" s="945"/>
      <c r="I255" s="949"/>
    </row>
    <row r="256" spans="1:9" s="912" customFormat="1">
      <c r="A256" s="1684"/>
      <c r="B256" s="981"/>
      <c r="C256" s="1069" t="s">
        <v>2184</v>
      </c>
      <c r="D256" s="1001"/>
      <c r="E256" s="987"/>
      <c r="F256" s="1099"/>
      <c r="G256" s="993"/>
      <c r="H256" s="945"/>
      <c r="I256" s="949"/>
    </row>
    <row r="257" spans="1:9" s="912" customFormat="1">
      <c r="A257" s="1684"/>
      <c r="B257" s="981"/>
      <c r="C257" s="1069" t="s">
        <v>69</v>
      </c>
      <c r="D257" s="987" t="s">
        <v>35</v>
      </c>
      <c r="E257" s="987">
        <v>60</v>
      </c>
      <c r="F257" s="1097"/>
      <c r="G257" s="1376">
        <f>ROUND(E257*F257,2)</f>
        <v>0</v>
      </c>
      <c r="H257" s="945"/>
      <c r="I257" s="949"/>
    </row>
    <row r="258" spans="1:9" s="912" customFormat="1">
      <c r="A258" s="1506"/>
      <c r="B258" s="1149"/>
      <c r="C258" s="1153"/>
      <c r="D258" s="987"/>
      <c r="E258" s="987"/>
      <c r="F258" s="1099"/>
      <c r="G258" s="993"/>
      <c r="H258" s="945"/>
      <c r="I258" s="949"/>
    </row>
    <row r="259" spans="1:9" s="912" customFormat="1" ht="30">
      <c r="A259" s="1684" t="s">
        <v>231</v>
      </c>
      <c r="B259" s="1066"/>
      <c r="C259" s="1058" t="s">
        <v>2212</v>
      </c>
      <c r="D259" s="987"/>
      <c r="E259" s="988"/>
      <c r="F259" s="1099"/>
      <c r="G259" s="990"/>
      <c r="H259" s="945"/>
      <c r="I259" s="949"/>
    </row>
    <row r="260" spans="1:9" s="912" customFormat="1">
      <c r="A260" s="1684"/>
      <c r="B260" s="1066"/>
      <c r="C260" s="1151" t="s">
        <v>2467</v>
      </c>
      <c r="D260" s="1001"/>
      <c r="E260" s="987"/>
      <c r="F260" s="1100"/>
      <c r="G260" s="993"/>
      <c r="H260" s="945"/>
      <c r="I260" s="949"/>
    </row>
    <row r="261" spans="1:9" s="912" customFormat="1">
      <c r="A261" s="1684"/>
      <c r="B261" s="1066"/>
      <c r="C261" s="1069" t="s">
        <v>2182</v>
      </c>
      <c r="D261" s="1001"/>
      <c r="E261" s="987"/>
      <c r="F261" s="1099"/>
      <c r="G261" s="993"/>
      <c r="H261" s="945"/>
      <c r="I261" s="949"/>
    </row>
    <row r="262" spans="1:9" s="912" customFormat="1">
      <c r="A262" s="1684"/>
      <c r="B262" s="981"/>
      <c r="C262" s="1069" t="s">
        <v>2183</v>
      </c>
      <c r="D262" s="1001"/>
      <c r="E262" s="987"/>
      <c r="F262" s="1099"/>
      <c r="G262" s="993"/>
      <c r="H262" s="945"/>
      <c r="I262" s="949"/>
    </row>
    <row r="263" spans="1:9" s="912" customFormat="1">
      <c r="A263" s="1684"/>
      <c r="B263" s="981"/>
      <c r="C263" s="1069" t="s">
        <v>2184</v>
      </c>
      <c r="D263" s="1001"/>
      <c r="E263" s="987"/>
      <c r="F263" s="1099"/>
      <c r="G263" s="993"/>
      <c r="H263" s="945"/>
      <c r="I263" s="949"/>
    </row>
    <row r="264" spans="1:9" s="912" customFormat="1">
      <c r="A264" s="1684"/>
      <c r="B264" s="981"/>
      <c r="C264" s="1069" t="s">
        <v>69</v>
      </c>
      <c r="D264" s="987" t="s">
        <v>35</v>
      </c>
      <c r="E264" s="987">
        <v>29</v>
      </c>
      <c r="F264" s="1097"/>
      <c r="G264" s="1376">
        <f>ROUND(E264*F264,2)</f>
        <v>0</v>
      </c>
      <c r="H264" s="945"/>
      <c r="I264" s="949"/>
    </row>
    <row r="265" spans="1:9" s="912" customFormat="1">
      <c r="A265" s="1506"/>
      <c r="B265" s="1149"/>
      <c r="C265" s="1153"/>
      <c r="D265" s="987"/>
      <c r="E265" s="987"/>
      <c r="F265" s="1099"/>
      <c r="G265" s="993"/>
      <c r="H265" s="945"/>
      <c r="I265" s="949"/>
    </row>
    <row r="266" spans="1:9" s="912" customFormat="1" ht="30">
      <c r="A266" s="1684" t="s">
        <v>232</v>
      </c>
      <c r="B266" s="1066"/>
      <c r="C266" s="1058" t="s">
        <v>2213</v>
      </c>
      <c r="D266" s="987"/>
      <c r="E266" s="988"/>
      <c r="F266" s="1099"/>
      <c r="G266" s="990"/>
      <c r="H266" s="945"/>
      <c r="I266" s="949"/>
    </row>
    <row r="267" spans="1:9" s="912" customFormat="1">
      <c r="A267" s="1684"/>
      <c r="B267" s="1066"/>
      <c r="C267" s="1151" t="s">
        <v>2468</v>
      </c>
      <c r="D267" s="1001"/>
      <c r="E267" s="987"/>
      <c r="F267" s="1100"/>
      <c r="G267" s="993"/>
      <c r="H267" s="945"/>
      <c r="I267" s="949"/>
    </row>
    <row r="268" spans="1:9" s="912" customFormat="1">
      <c r="A268" s="1684"/>
      <c r="B268" s="1066"/>
      <c r="C268" s="1069" t="s">
        <v>2182</v>
      </c>
      <c r="D268" s="1001"/>
      <c r="E268" s="987"/>
      <c r="F268" s="1099"/>
      <c r="G268" s="993"/>
      <c r="H268" s="945"/>
      <c r="I268" s="949"/>
    </row>
    <row r="269" spans="1:9" s="912" customFormat="1">
      <c r="A269" s="1684"/>
      <c r="B269" s="981"/>
      <c r="C269" s="1069" t="s">
        <v>2183</v>
      </c>
      <c r="D269" s="1001"/>
      <c r="E269" s="987"/>
      <c r="F269" s="1099"/>
      <c r="G269" s="993"/>
      <c r="H269" s="945"/>
      <c r="I269" s="949"/>
    </row>
    <row r="270" spans="1:9" s="912" customFormat="1">
      <c r="A270" s="1684"/>
      <c r="B270" s="981"/>
      <c r="C270" s="1069" t="s">
        <v>2184</v>
      </c>
      <c r="D270" s="1001"/>
      <c r="E270" s="987"/>
      <c r="F270" s="1099"/>
      <c r="G270" s="993"/>
      <c r="H270" s="945"/>
      <c r="I270" s="949"/>
    </row>
    <row r="271" spans="1:9" s="912" customFormat="1">
      <c r="A271" s="1684"/>
      <c r="B271" s="981"/>
      <c r="C271" s="1069" t="s">
        <v>69</v>
      </c>
      <c r="D271" s="987" t="s">
        <v>35</v>
      </c>
      <c r="E271" s="987">
        <v>3</v>
      </c>
      <c r="F271" s="1097"/>
      <c r="G271" s="1376">
        <f>ROUND(E271*F271,2)</f>
        <v>0</v>
      </c>
      <c r="H271" s="945"/>
      <c r="I271" s="949"/>
    </row>
    <row r="272" spans="1:9" s="912" customFormat="1">
      <c r="A272" s="1506"/>
      <c r="B272" s="1149"/>
      <c r="C272" s="1153"/>
      <c r="D272" s="987"/>
      <c r="E272" s="987"/>
      <c r="F272" s="1099"/>
      <c r="G272" s="993"/>
      <c r="H272" s="945"/>
      <c r="I272" s="949"/>
    </row>
    <row r="273" spans="1:9" s="912" customFormat="1" ht="30">
      <c r="A273" s="1684" t="s">
        <v>2215</v>
      </c>
      <c r="B273" s="1066"/>
      <c r="C273" s="1058" t="s">
        <v>2214</v>
      </c>
      <c r="D273" s="987"/>
      <c r="E273" s="988"/>
      <c r="F273" s="1099"/>
      <c r="G273" s="990"/>
      <c r="H273" s="945"/>
      <c r="I273" s="949"/>
    </row>
    <row r="274" spans="1:9" s="912" customFormat="1">
      <c r="A274" s="1684"/>
      <c r="B274" s="1066"/>
      <c r="C274" s="1151" t="s">
        <v>2472</v>
      </c>
      <c r="D274" s="1001"/>
      <c r="E274" s="987"/>
      <c r="F274" s="1099"/>
      <c r="G274" s="993"/>
      <c r="H274" s="945"/>
      <c r="I274" s="949"/>
    </row>
    <row r="275" spans="1:9" s="912" customFormat="1">
      <c r="A275" s="1684"/>
      <c r="B275" s="1066"/>
      <c r="C275" s="1069" t="s">
        <v>2182</v>
      </c>
      <c r="D275" s="1001"/>
      <c r="E275" s="987"/>
      <c r="F275" s="1099"/>
      <c r="G275" s="993"/>
      <c r="H275" s="945"/>
      <c r="I275" s="949"/>
    </row>
    <row r="276" spans="1:9" s="912" customFormat="1">
      <c r="A276" s="1684"/>
      <c r="B276" s="981"/>
      <c r="C276" s="1069" t="s">
        <v>2183</v>
      </c>
      <c r="D276" s="1001"/>
      <c r="E276" s="987"/>
      <c r="F276" s="1099"/>
      <c r="G276" s="993"/>
      <c r="H276" s="945"/>
      <c r="I276" s="949"/>
    </row>
    <row r="277" spans="1:9" s="912" customFormat="1">
      <c r="A277" s="1684"/>
      <c r="B277" s="981"/>
      <c r="C277" s="1069" t="s">
        <v>2184</v>
      </c>
      <c r="D277" s="1001"/>
      <c r="E277" s="987"/>
      <c r="F277" s="1099"/>
      <c r="G277" s="993"/>
      <c r="H277" s="945"/>
      <c r="I277" s="949"/>
    </row>
    <row r="278" spans="1:9" s="912" customFormat="1">
      <c r="A278" s="1684"/>
      <c r="B278" s="981"/>
      <c r="C278" s="1069" t="s">
        <v>69</v>
      </c>
      <c r="D278" s="987" t="s">
        <v>35</v>
      </c>
      <c r="E278" s="987">
        <v>4</v>
      </c>
      <c r="F278" s="1097"/>
      <c r="G278" s="1376">
        <f>ROUND(E278*F278,2)</f>
        <v>0</v>
      </c>
      <c r="H278" s="945"/>
      <c r="I278" s="949"/>
    </row>
    <row r="279" spans="1:9" s="912" customFormat="1">
      <c r="A279" s="1506"/>
      <c r="B279" s="1149"/>
      <c r="C279" s="1153"/>
      <c r="D279" s="987"/>
      <c r="E279" s="987"/>
      <c r="F279" s="1099"/>
      <c r="G279" s="993"/>
      <c r="H279" s="945"/>
      <c r="I279" s="949"/>
    </row>
    <row r="280" spans="1:9" s="912" customFormat="1">
      <c r="A280" s="1684" t="s">
        <v>2216</v>
      </c>
      <c r="B280" s="1066"/>
      <c r="C280" s="1058" t="s">
        <v>111</v>
      </c>
      <c r="D280" s="987"/>
      <c r="E280" s="988"/>
      <c r="F280" s="1099"/>
      <c r="G280" s="990"/>
      <c r="H280" s="945"/>
      <c r="I280" s="949"/>
    </row>
    <row r="281" spans="1:9" s="912" customFormat="1">
      <c r="A281" s="1684"/>
      <c r="B281" s="981"/>
      <c r="C281" s="1040" t="s">
        <v>41</v>
      </c>
      <c r="D281" s="987" t="s">
        <v>5</v>
      </c>
      <c r="E281" s="987">
        <v>17</v>
      </c>
      <c r="F281" s="1097"/>
      <c r="G281" s="1376">
        <f>ROUND(E281*F281,2)</f>
        <v>0</v>
      </c>
      <c r="H281" s="945"/>
      <c r="I281" s="949"/>
    </row>
    <row r="282" spans="1:9" s="912" customFormat="1">
      <c r="A282" s="1506"/>
      <c r="B282" s="1149"/>
      <c r="C282" s="1058"/>
      <c r="D282" s="987"/>
      <c r="E282" s="987"/>
      <c r="F282" s="1099"/>
      <c r="G282" s="993"/>
      <c r="H282" s="945"/>
      <c r="I282" s="949"/>
    </row>
    <row r="283" spans="1:9" s="912" customFormat="1">
      <c r="A283" s="1684" t="s">
        <v>2217</v>
      </c>
      <c r="B283" s="1066"/>
      <c r="C283" s="1058" t="s">
        <v>112</v>
      </c>
      <c r="D283" s="987"/>
      <c r="E283" s="988"/>
      <c r="F283" s="1099"/>
      <c r="G283" s="990"/>
      <c r="H283" s="945"/>
      <c r="I283" s="949"/>
    </row>
    <row r="284" spans="1:9" s="912" customFormat="1">
      <c r="A284" s="1684"/>
      <c r="B284" s="981"/>
      <c r="C284" s="1069" t="s">
        <v>41</v>
      </c>
      <c r="D284" s="987" t="s">
        <v>5</v>
      </c>
      <c r="E284" s="987">
        <v>1</v>
      </c>
      <c r="F284" s="1097"/>
      <c r="G284" s="1376">
        <f>ROUND(E284*F284,2)</f>
        <v>0</v>
      </c>
      <c r="H284" s="945"/>
      <c r="I284" s="949"/>
    </row>
    <row r="285" spans="1:9" s="912" customFormat="1">
      <c r="A285" s="1506"/>
      <c r="B285" s="1149"/>
      <c r="C285" s="1153"/>
      <c r="D285" s="987"/>
      <c r="E285" s="987"/>
      <c r="F285" s="1099"/>
      <c r="G285" s="993"/>
      <c r="H285" s="945"/>
      <c r="I285" s="949"/>
    </row>
    <row r="286" spans="1:9" s="912" customFormat="1">
      <c r="A286" s="955" t="s">
        <v>12</v>
      </c>
      <c r="B286" s="956"/>
      <c r="C286" s="957" t="s">
        <v>269</v>
      </c>
      <c r="D286" s="958"/>
      <c r="E286" s="958"/>
      <c r="F286" s="958"/>
      <c r="G286" s="959">
        <f>ROUND(SUM(G161:G285),2)</f>
        <v>0</v>
      </c>
      <c r="H286" s="960"/>
      <c r="I286" s="949"/>
    </row>
    <row r="287" spans="1:9" s="912" customFormat="1" ht="15.75" thickBot="1">
      <c r="A287" s="1506"/>
      <c r="B287" s="981"/>
      <c r="C287" s="1138"/>
      <c r="D287" s="987"/>
      <c r="E287" s="992"/>
      <c r="F287" s="989"/>
      <c r="G287" s="993"/>
      <c r="H287" s="945"/>
      <c r="I287" s="949"/>
    </row>
    <row r="288" spans="1:9" s="912" customFormat="1" ht="15" customHeight="1" thickBot="1">
      <c r="A288" s="968" t="s">
        <v>7</v>
      </c>
      <c r="B288" s="969"/>
      <c r="C288" s="1051" t="s">
        <v>235</v>
      </c>
      <c r="D288" s="970"/>
      <c r="E288" s="970"/>
      <c r="F288" s="970"/>
      <c r="G288" s="971"/>
      <c r="H288" s="1052"/>
      <c r="I288" s="949"/>
    </row>
    <row r="289" spans="1:9" s="912" customFormat="1">
      <c r="A289" s="973"/>
      <c r="B289" s="1147"/>
      <c r="C289" s="975"/>
      <c r="D289" s="976"/>
      <c r="E289" s="977"/>
      <c r="F289" s="978"/>
      <c r="G289" s="979"/>
      <c r="H289" s="942"/>
      <c r="I289" s="949"/>
    </row>
    <row r="290" spans="1:9" s="912" customFormat="1" ht="65.25" customHeight="1">
      <c r="A290" s="1148"/>
      <c r="B290" s="1680" t="s">
        <v>97</v>
      </c>
      <c r="C290" s="1681"/>
      <c r="D290" s="1681"/>
      <c r="E290" s="1681"/>
      <c r="F290" s="1681"/>
      <c r="G290" s="1682"/>
      <c r="H290" s="1055"/>
      <c r="I290" s="949"/>
    </row>
    <row r="291" spans="1:9" s="912" customFormat="1">
      <c r="A291" s="1506"/>
      <c r="B291" s="1154"/>
      <c r="C291" s="982"/>
      <c r="D291" s="983"/>
      <c r="E291" s="984"/>
      <c r="F291" s="1098"/>
      <c r="G291" s="985"/>
      <c r="H291" s="945"/>
      <c r="I291" s="949"/>
    </row>
    <row r="292" spans="1:9" s="912" customFormat="1" ht="30">
      <c r="A292" s="1684" t="s">
        <v>113</v>
      </c>
      <c r="B292" s="1066"/>
      <c r="C292" s="1040" t="s">
        <v>2133</v>
      </c>
      <c r="D292" s="987"/>
      <c r="E292" s="987"/>
      <c r="F292" s="1099"/>
      <c r="G292" s="990"/>
      <c r="H292" s="945"/>
      <c r="I292" s="949"/>
    </row>
    <row r="293" spans="1:9" s="912" customFormat="1" ht="15" customHeight="1">
      <c r="A293" s="1683"/>
      <c r="B293" s="1066"/>
      <c r="C293" s="1040" t="s">
        <v>101</v>
      </c>
      <c r="D293" s="987" t="s">
        <v>102</v>
      </c>
      <c r="E293" s="988">
        <v>1</v>
      </c>
      <c r="F293" s="1097"/>
      <c r="G293" s="1376">
        <f>ROUND(E293*F293,2)</f>
        <v>0</v>
      </c>
      <c r="H293" s="945"/>
      <c r="I293" s="949"/>
    </row>
    <row r="294" spans="1:9" s="912" customFormat="1" ht="15" customHeight="1">
      <c r="A294" s="1506"/>
      <c r="B294" s="1066"/>
      <c r="C294" s="1058"/>
      <c r="D294" s="987"/>
      <c r="E294" s="987"/>
      <c r="F294" s="1099"/>
      <c r="G294" s="990"/>
      <c r="H294" s="945"/>
      <c r="I294" s="949"/>
    </row>
    <row r="295" spans="1:9" s="912" customFormat="1" ht="62.25" customHeight="1">
      <c r="A295" s="1684" t="s">
        <v>114</v>
      </c>
      <c r="B295" s="1066"/>
      <c r="C295" s="1040" t="s">
        <v>181</v>
      </c>
      <c r="D295" s="987"/>
      <c r="E295" s="987"/>
      <c r="F295" s="1099"/>
      <c r="G295" s="990"/>
      <c r="H295" s="945"/>
      <c r="I295" s="949"/>
    </row>
    <row r="296" spans="1:9" s="912" customFormat="1" ht="15" customHeight="1">
      <c r="A296" s="1683"/>
      <c r="B296" s="1066"/>
      <c r="C296" s="1069" t="s">
        <v>69</v>
      </c>
      <c r="D296" s="987" t="s">
        <v>35</v>
      </c>
      <c r="E296" s="988">
        <v>1</v>
      </c>
      <c r="F296" s="1097"/>
      <c r="G296" s="1376">
        <f>ROUND(E296*F296,2)</f>
        <v>0</v>
      </c>
      <c r="H296" s="945"/>
      <c r="I296" s="949"/>
    </row>
    <row r="297" spans="1:9" s="912" customFormat="1" ht="15" customHeight="1">
      <c r="A297" s="1506"/>
      <c r="B297" s="1066"/>
      <c r="C297" s="1153"/>
      <c r="D297" s="987"/>
      <c r="E297" s="987"/>
      <c r="F297" s="1099"/>
      <c r="G297" s="990"/>
      <c r="H297" s="945"/>
      <c r="I297" s="949"/>
    </row>
    <row r="298" spans="1:9" s="912" customFormat="1">
      <c r="A298" s="955" t="s">
        <v>7</v>
      </c>
      <c r="B298" s="956"/>
      <c r="C298" s="957" t="s">
        <v>262</v>
      </c>
      <c r="D298" s="958"/>
      <c r="E298" s="958"/>
      <c r="F298" s="958"/>
      <c r="G298" s="959">
        <f>ROUND(SUM(G291:G297),2)</f>
        <v>0</v>
      </c>
      <c r="H298" s="960"/>
      <c r="I298" s="949"/>
    </row>
    <row r="299" spans="1:9" s="912" customFormat="1" ht="15" customHeight="1" thickBot="1">
      <c r="A299" s="1506"/>
      <c r="B299" s="1066"/>
      <c r="C299" s="1153"/>
      <c r="D299" s="987"/>
      <c r="E299" s="987"/>
      <c r="F299" s="989"/>
      <c r="G299" s="990"/>
      <c r="H299" s="945"/>
      <c r="I299" s="949"/>
    </row>
    <row r="300" spans="1:9" s="912" customFormat="1" ht="15" customHeight="1" thickBot="1">
      <c r="A300" s="968" t="s">
        <v>8</v>
      </c>
      <c r="B300" s="969"/>
      <c r="C300" s="970" t="s">
        <v>72</v>
      </c>
      <c r="D300" s="970"/>
      <c r="E300" s="970"/>
      <c r="F300" s="970"/>
      <c r="G300" s="971"/>
      <c r="H300" s="1052"/>
      <c r="I300" s="949"/>
    </row>
    <row r="301" spans="1:9" s="912" customFormat="1">
      <c r="A301" s="973"/>
      <c r="B301" s="1147"/>
      <c r="C301" s="975"/>
      <c r="D301" s="976"/>
      <c r="E301" s="977"/>
      <c r="F301" s="978"/>
      <c r="G301" s="979"/>
      <c r="H301" s="942"/>
      <c r="I301" s="949"/>
    </row>
    <row r="302" spans="1:9" s="912" customFormat="1" ht="92.25" customHeight="1">
      <c r="A302" s="1148"/>
      <c r="B302" s="1680" t="s">
        <v>2219</v>
      </c>
      <c r="C302" s="1681"/>
      <c r="D302" s="1681"/>
      <c r="E302" s="1681"/>
      <c r="F302" s="1681"/>
      <c r="G302" s="1682"/>
      <c r="H302" s="1055"/>
      <c r="I302" s="949"/>
    </row>
    <row r="303" spans="1:9" s="912" customFormat="1">
      <c r="A303" s="1506"/>
      <c r="B303" s="1154"/>
      <c r="C303" s="982"/>
      <c r="D303" s="983"/>
      <c r="E303" s="984"/>
      <c r="F303" s="1098"/>
      <c r="G303" s="985"/>
      <c r="H303" s="945"/>
      <c r="I303" s="949"/>
    </row>
    <row r="304" spans="1:9" s="912" customFormat="1" ht="98.25" customHeight="1">
      <c r="A304" s="1684" t="s">
        <v>6</v>
      </c>
      <c r="B304" s="1066"/>
      <c r="C304" s="1040" t="s">
        <v>185</v>
      </c>
      <c r="D304" s="1035"/>
      <c r="E304" s="1035"/>
      <c r="F304" s="1111"/>
      <c r="G304" s="1037"/>
      <c r="H304" s="945"/>
      <c r="I304" s="949"/>
    </row>
    <row r="305" spans="1:9" s="912" customFormat="1" ht="15" customHeight="1">
      <c r="A305" s="1683"/>
      <c r="B305" s="1066"/>
      <c r="C305" s="1040" t="s">
        <v>101</v>
      </c>
      <c r="D305" s="1035" t="s">
        <v>102</v>
      </c>
      <c r="E305" s="1036">
        <v>1</v>
      </c>
      <c r="F305" s="1097"/>
      <c r="G305" s="1376">
        <f>ROUND(E305*F305,2)</f>
        <v>0</v>
      </c>
      <c r="H305" s="945"/>
      <c r="I305" s="949"/>
    </row>
    <row r="306" spans="1:9" s="912" customFormat="1" ht="15" customHeight="1">
      <c r="A306" s="1506"/>
      <c r="B306" s="1066"/>
      <c r="C306" s="1153"/>
      <c r="D306" s="987"/>
      <c r="E306" s="987"/>
      <c r="F306" s="1099"/>
      <c r="G306" s="990"/>
      <c r="H306" s="945"/>
      <c r="I306" s="949"/>
    </row>
    <row r="307" spans="1:9" s="912" customFormat="1">
      <c r="A307" s="1684" t="s">
        <v>28</v>
      </c>
      <c r="B307" s="1066"/>
      <c r="C307" s="1040" t="s">
        <v>73</v>
      </c>
      <c r="D307" s="987"/>
      <c r="E307" s="987"/>
      <c r="F307" s="1099"/>
      <c r="G307" s="990"/>
      <c r="H307" s="945"/>
      <c r="I307" s="949"/>
    </row>
    <row r="308" spans="1:9" s="912" customFormat="1" ht="15" customHeight="1">
      <c r="A308" s="1683"/>
      <c r="B308" s="1066"/>
      <c r="C308" s="1069" t="s">
        <v>41</v>
      </c>
      <c r="D308" s="987" t="s">
        <v>5</v>
      </c>
      <c r="E308" s="988">
        <v>1</v>
      </c>
      <c r="F308" s="1097"/>
      <c r="G308" s="1376">
        <f>ROUND(E308*F308,2)</f>
        <v>0</v>
      </c>
      <c r="H308" s="945"/>
      <c r="I308" s="949"/>
    </row>
    <row r="309" spans="1:9" s="912" customFormat="1" ht="15" customHeight="1">
      <c r="A309" s="1506"/>
      <c r="B309" s="1066"/>
      <c r="C309" s="1153"/>
      <c r="D309" s="987"/>
      <c r="E309" s="987"/>
      <c r="F309" s="1099"/>
      <c r="G309" s="990"/>
      <c r="H309" s="945"/>
      <c r="I309" s="949"/>
    </row>
    <row r="310" spans="1:9" s="912" customFormat="1" ht="30">
      <c r="A310" s="1684" t="s">
        <v>29</v>
      </c>
      <c r="B310" s="1066"/>
      <c r="C310" s="1040" t="s">
        <v>75</v>
      </c>
      <c r="D310" s="987"/>
      <c r="E310" s="987"/>
      <c r="F310" s="1099"/>
      <c r="G310" s="990"/>
      <c r="H310" s="945"/>
      <c r="I310" s="949"/>
    </row>
    <row r="311" spans="1:9" s="912" customFormat="1" ht="15" customHeight="1">
      <c r="A311" s="1683"/>
      <c r="B311" s="1066"/>
      <c r="C311" s="1069" t="s">
        <v>41</v>
      </c>
      <c r="D311" s="987" t="s">
        <v>5</v>
      </c>
      <c r="E311" s="988">
        <v>1</v>
      </c>
      <c r="F311" s="1097"/>
      <c r="G311" s="1376">
        <f>ROUND(E311*F311,2)</f>
        <v>0</v>
      </c>
      <c r="H311" s="945"/>
      <c r="I311" s="949"/>
    </row>
    <row r="312" spans="1:9" s="912" customFormat="1" ht="15" customHeight="1">
      <c r="A312" s="1506"/>
      <c r="B312" s="1066"/>
      <c r="C312" s="1153"/>
      <c r="D312" s="987"/>
      <c r="E312" s="987"/>
      <c r="F312" s="1099"/>
      <c r="G312" s="990"/>
      <c r="H312" s="945"/>
      <c r="I312" s="949"/>
    </row>
    <row r="313" spans="1:9" s="912" customFormat="1" ht="30">
      <c r="A313" s="1684" t="s">
        <v>30</v>
      </c>
      <c r="B313" s="1066"/>
      <c r="C313" s="1040" t="s">
        <v>77</v>
      </c>
      <c r="D313" s="987"/>
      <c r="E313" s="987"/>
      <c r="F313" s="1099"/>
      <c r="G313" s="990"/>
      <c r="H313" s="945"/>
      <c r="I313" s="949"/>
    </row>
    <row r="314" spans="1:9" s="912" customFormat="1" ht="15" customHeight="1">
      <c r="A314" s="1683"/>
      <c r="B314" s="1066"/>
      <c r="C314" s="1069" t="s">
        <v>41</v>
      </c>
      <c r="D314" s="987" t="s">
        <v>5</v>
      </c>
      <c r="E314" s="988">
        <v>2</v>
      </c>
      <c r="F314" s="1097"/>
      <c r="G314" s="1376">
        <f>ROUND(E314*F314,2)</f>
        <v>0</v>
      </c>
      <c r="H314" s="945"/>
      <c r="I314" s="949"/>
    </row>
    <row r="315" spans="1:9" s="912" customFormat="1" ht="15" customHeight="1">
      <c r="A315" s="1506"/>
      <c r="B315" s="1066"/>
      <c r="C315" s="1153"/>
      <c r="D315" s="987"/>
      <c r="E315" s="987"/>
      <c r="F315" s="1099"/>
      <c r="G315" s="990"/>
      <c r="H315" s="945"/>
      <c r="I315" s="949"/>
    </row>
    <row r="316" spans="1:9" s="912" customFormat="1">
      <c r="A316" s="1684" t="s">
        <v>31</v>
      </c>
      <c r="B316" s="1066"/>
      <c r="C316" s="1040" t="s">
        <v>79</v>
      </c>
      <c r="D316" s="987"/>
      <c r="E316" s="987"/>
      <c r="F316" s="1099"/>
      <c r="G316" s="990"/>
      <c r="H316" s="945"/>
      <c r="I316" s="949"/>
    </row>
    <row r="317" spans="1:9" s="912" customFormat="1" ht="15" customHeight="1">
      <c r="A317" s="1683"/>
      <c r="B317" s="1066"/>
      <c r="C317" s="1040" t="s">
        <v>41</v>
      </c>
      <c r="D317" s="987" t="s">
        <v>5</v>
      </c>
      <c r="E317" s="988">
        <v>2</v>
      </c>
      <c r="F317" s="1097"/>
      <c r="G317" s="1376">
        <f>ROUND(E317*F317,2)</f>
        <v>0</v>
      </c>
      <c r="H317" s="945"/>
      <c r="I317" s="949"/>
    </row>
    <row r="318" spans="1:9" s="912" customFormat="1" ht="15" customHeight="1">
      <c r="A318" s="1506"/>
      <c r="B318" s="1066"/>
      <c r="C318" s="1058"/>
      <c r="D318" s="987"/>
      <c r="E318" s="987"/>
      <c r="F318" s="1099"/>
      <c r="G318" s="990"/>
      <c r="H318" s="945"/>
      <c r="I318" s="949"/>
    </row>
    <row r="319" spans="1:9" s="912" customFormat="1">
      <c r="A319" s="1684" t="s">
        <v>32</v>
      </c>
      <c r="B319" s="1066"/>
      <c r="C319" s="1040" t="s">
        <v>81</v>
      </c>
      <c r="D319" s="987"/>
      <c r="E319" s="987"/>
      <c r="F319" s="1099"/>
      <c r="G319" s="990"/>
      <c r="H319" s="945"/>
      <c r="I319" s="949"/>
    </row>
    <row r="320" spans="1:9" s="912" customFormat="1" ht="15" customHeight="1">
      <c r="A320" s="1683"/>
      <c r="B320" s="1066"/>
      <c r="C320" s="1040" t="s">
        <v>69</v>
      </c>
      <c r="D320" s="987" t="s">
        <v>35</v>
      </c>
      <c r="E320" s="988">
        <v>1</v>
      </c>
      <c r="F320" s="1097"/>
      <c r="G320" s="1376">
        <f>ROUND(E320*F320,2)</f>
        <v>0</v>
      </c>
      <c r="H320" s="945"/>
      <c r="I320" s="949"/>
    </row>
    <row r="321" spans="1:9" s="912" customFormat="1" ht="15" customHeight="1">
      <c r="A321" s="1506"/>
      <c r="B321" s="1066"/>
      <c r="C321" s="1058"/>
      <c r="D321" s="987"/>
      <c r="E321" s="987"/>
      <c r="F321" s="1099"/>
      <c r="G321" s="990"/>
      <c r="H321" s="945"/>
      <c r="I321" s="949"/>
    </row>
    <row r="322" spans="1:9" s="912" customFormat="1" ht="30">
      <c r="A322" s="1684" t="s">
        <v>40</v>
      </c>
      <c r="B322" s="1066"/>
      <c r="C322" s="1040" t="s">
        <v>82</v>
      </c>
      <c r="D322" s="987"/>
      <c r="E322" s="987"/>
      <c r="F322" s="1099"/>
      <c r="G322" s="990"/>
      <c r="H322" s="945"/>
      <c r="I322" s="949"/>
    </row>
    <row r="323" spans="1:9" s="912" customFormat="1" ht="15" customHeight="1">
      <c r="A323" s="1683"/>
      <c r="B323" s="1066"/>
      <c r="C323" s="1040" t="s">
        <v>41</v>
      </c>
      <c r="D323" s="987" t="s">
        <v>5</v>
      </c>
      <c r="E323" s="988">
        <v>2</v>
      </c>
      <c r="F323" s="1097"/>
      <c r="G323" s="1376">
        <f>ROUND(E323*F323,2)</f>
        <v>0</v>
      </c>
      <c r="H323" s="945"/>
      <c r="I323" s="949"/>
    </row>
    <row r="324" spans="1:9" s="912" customFormat="1" ht="15" customHeight="1">
      <c r="A324" s="1506"/>
      <c r="B324" s="1066"/>
      <c r="C324" s="1058"/>
      <c r="D324" s="987"/>
      <c r="E324" s="987"/>
      <c r="F324" s="1099"/>
      <c r="G324" s="990"/>
      <c r="H324" s="945"/>
      <c r="I324" s="949"/>
    </row>
    <row r="325" spans="1:9" s="912" customFormat="1">
      <c r="A325" s="1684" t="s">
        <v>2220</v>
      </c>
      <c r="B325" s="1066"/>
      <c r="C325" s="1040" t="s">
        <v>83</v>
      </c>
      <c r="D325" s="987"/>
      <c r="E325" s="987"/>
      <c r="F325" s="1099"/>
      <c r="G325" s="990"/>
      <c r="H325" s="945"/>
      <c r="I325" s="949"/>
    </row>
    <row r="326" spans="1:9" s="912" customFormat="1" ht="15" customHeight="1">
      <c r="A326" s="1683"/>
      <c r="B326" s="1066"/>
      <c r="C326" s="1040" t="s">
        <v>41</v>
      </c>
      <c r="D326" s="987" t="s">
        <v>5</v>
      </c>
      <c r="E326" s="988">
        <v>1</v>
      </c>
      <c r="F326" s="1097"/>
      <c r="G326" s="1376">
        <f>ROUND(E326*F326,2)</f>
        <v>0</v>
      </c>
      <c r="H326" s="945"/>
      <c r="I326" s="949"/>
    </row>
    <row r="327" spans="1:9" s="912" customFormat="1" ht="15" customHeight="1">
      <c r="A327" s="1506"/>
      <c r="B327" s="1066"/>
      <c r="C327" s="1058"/>
      <c r="D327" s="987"/>
      <c r="E327" s="987"/>
      <c r="F327" s="1099"/>
      <c r="G327" s="990"/>
      <c r="H327" s="945"/>
      <c r="I327" s="949"/>
    </row>
    <row r="328" spans="1:9" s="912" customFormat="1">
      <c r="A328" s="1684" t="s">
        <v>2221</v>
      </c>
      <c r="B328" s="1066"/>
      <c r="C328" s="1040" t="s">
        <v>184</v>
      </c>
      <c r="D328" s="987"/>
      <c r="E328" s="987"/>
      <c r="F328" s="1099"/>
      <c r="G328" s="990"/>
      <c r="H328" s="945"/>
      <c r="I328" s="949"/>
    </row>
    <row r="329" spans="1:9" s="912" customFormat="1" ht="15" customHeight="1">
      <c r="A329" s="1683"/>
      <c r="B329" s="1066"/>
      <c r="C329" s="1040" t="s">
        <v>41</v>
      </c>
      <c r="D329" s="987" t="s">
        <v>5</v>
      </c>
      <c r="E329" s="988">
        <v>3</v>
      </c>
      <c r="F329" s="1097"/>
      <c r="G329" s="1376">
        <f>ROUND(E329*F329,2)</f>
        <v>0</v>
      </c>
      <c r="H329" s="945"/>
      <c r="I329" s="949"/>
    </row>
    <row r="330" spans="1:9" s="912" customFormat="1" ht="15" customHeight="1">
      <c r="A330" s="1506"/>
      <c r="B330" s="1066"/>
      <c r="C330" s="1058"/>
      <c r="D330" s="987"/>
      <c r="E330" s="987"/>
      <c r="F330" s="1099"/>
      <c r="G330" s="990"/>
      <c r="H330" s="945"/>
      <c r="I330" s="949"/>
    </row>
    <row r="331" spans="1:9" s="912" customFormat="1" ht="15" customHeight="1">
      <c r="A331" s="1506"/>
      <c r="B331" s="1066"/>
      <c r="C331" s="1058" t="s">
        <v>84</v>
      </c>
      <c r="D331" s="987"/>
      <c r="E331" s="987"/>
      <c r="F331" s="1099"/>
      <c r="G331" s="990"/>
      <c r="H331" s="945"/>
      <c r="I331" s="949"/>
    </row>
    <row r="332" spans="1:9" s="912" customFormat="1" ht="30">
      <c r="A332" s="1684" t="s">
        <v>2222</v>
      </c>
      <c r="B332" s="1066"/>
      <c r="C332" s="1069" t="s">
        <v>85</v>
      </c>
      <c r="D332" s="987"/>
      <c r="E332" s="987"/>
      <c r="F332" s="1099"/>
      <c r="G332" s="990"/>
      <c r="H332" s="945"/>
      <c r="I332" s="949"/>
    </row>
    <row r="333" spans="1:9" s="912" customFormat="1" ht="15" customHeight="1">
      <c r="A333" s="1683"/>
      <c r="B333" s="1066"/>
      <c r="C333" s="1069" t="s">
        <v>41</v>
      </c>
      <c r="D333" s="987" t="s">
        <v>5</v>
      </c>
      <c r="E333" s="988">
        <v>16</v>
      </c>
      <c r="F333" s="1097"/>
      <c r="G333" s="1376">
        <f>ROUND(E333*F333,2)</f>
        <v>0</v>
      </c>
      <c r="H333" s="945"/>
      <c r="I333" s="949"/>
    </row>
    <row r="334" spans="1:9" s="912" customFormat="1" ht="15" customHeight="1">
      <c r="A334" s="1506"/>
      <c r="B334" s="1066"/>
      <c r="C334" s="1153"/>
      <c r="D334" s="987"/>
      <c r="E334" s="987"/>
      <c r="F334" s="1099"/>
      <c r="G334" s="990"/>
      <c r="H334" s="945"/>
      <c r="I334" s="949"/>
    </row>
    <row r="335" spans="1:9" s="912" customFormat="1" ht="90">
      <c r="A335" s="1684" t="s">
        <v>2223</v>
      </c>
      <c r="B335" s="1066"/>
      <c r="C335" s="1040" t="s">
        <v>2224</v>
      </c>
      <c r="D335" s="987"/>
      <c r="E335" s="987"/>
      <c r="F335" s="1099"/>
      <c r="G335" s="990"/>
      <c r="H335" s="945"/>
      <c r="I335" s="949"/>
    </row>
    <row r="336" spans="1:9" s="912" customFormat="1" ht="15" customHeight="1">
      <c r="A336" s="1683"/>
      <c r="B336" s="1066"/>
      <c r="C336" s="1069" t="s">
        <v>68</v>
      </c>
      <c r="D336" s="987" t="s">
        <v>23</v>
      </c>
      <c r="E336" s="988">
        <v>50</v>
      </c>
      <c r="F336" s="1097"/>
      <c r="G336" s="1376">
        <f>ROUND(E336*F336,2)</f>
        <v>0</v>
      </c>
      <c r="H336" s="945"/>
      <c r="I336" s="949"/>
    </row>
    <row r="337" spans="1:9" s="912" customFormat="1" ht="15" customHeight="1">
      <c r="A337" s="1506"/>
      <c r="B337" s="1066"/>
      <c r="C337" s="1153"/>
      <c r="D337" s="987"/>
      <c r="E337" s="987"/>
      <c r="F337" s="1099"/>
      <c r="G337" s="990"/>
      <c r="H337" s="945"/>
      <c r="I337" s="949"/>
    </row>
    <row r="338" spans="1:9" s="912" customFormat="1">
      <c r="A338" s="1684" t="s">
        <v>2225</v>
      </c>
      <c r="B338" s="1066"/>
      <c r="C338" s="1040" t="s">
        <v>98</v>
      </c>
      <c r="D338" s="987"/>
      <c r="E338" s="987"/>
      <c r="F338" s="1099"/>
      <c r="G338" s="990"/>
      <c r="H338" s="945"/>
      <c r="I338" s="949"/>
    </row>
    <row r="339" spans="1:9" s="912" customFormat="1" ht="15" customHeight="1">
      <c r="A339" s="1683"/>
      <c r="B339" s="1066"/>
      <c r="C339" s="1069" t="s">
        <v>69</v>
      </c>
      <c r="D339" s="987" t="s">
        <v>35</v>
      </c>
      <c r="E339" s="988">
        <v>1</v>
      </c>
      <c r="F339" s="1097"/>
      <c r="G339" s="1376">
        <f>ROUND(E339*F339,2)</f>
        <v>0</v>
      </c>
      <c r="H339" s="945"/>
      <c r="I339" s="949"/>
    </row>
    <row r="340" spans="1:9" s="912" customFormat="1" ht="15" customHeight="1">
      <c r="A340" s="1506"/>
      <c r="B340" s="1066"/>
      <c r="C340" s="1153"/>
      <c r="D340" s="987"/>
      <c r="E340" s="987"/>
      <c r="F340" s="1099"/>
      <c r="G340" s="990"/>
      <c r="H340" s="945"/>
      <c r="I340" s="949"/>
    </row>
    <row r="341" spans="1:9" s="912" customFormat="1">
      <c r="A341" s="955" t="s">
        <v>8</v>
      </c>
      <c r="B341" s="956"/>
      <c r="C341" s="957" t="s">
        <v>263</v>
      </c>
      <c r="D341" s="958"/>
      <c r="E341" s="958"/>
      <c r="F341" s="1102"/>
      <c r="G341" s="959">
        <f>ROUND(SUM(G305:G340),2)</f>
        <v>0</v>
      </c>
      <c r="H341" s="960"/>
      <c r="I341" s="949"/>
    </row>
    <row r="342" spans="1:9" s="912" customFormat="1" ht="15" customHeight="1" thickBot="1">
      <c r="A342" s="1506"/>
      <c r="B342" s="1066"/>
      <c r="C342" s="1153"/>
      <c r="D342" s="987"/>
      <c r="E342" s="987"/>
      <c r="F342" s="1099"/>
      <c r="G342" s="990"/>
      <c r="H342" s="945"/>
      <c r="I342" s="949"/>
    </row>
    <row r="343" spans="1:9" s="912" customFormat="1" ht="15" customHeight="1" thickBot="1">
      <c r="A343" s="968" t="s">
        <v>33</v>
      </c>
      <c r="B343" s="969"/>
      <c r="C343" s="970" t="s">
        <v>155</v>
      </c>
      <c r="D343" s="970"/>
      <c r="E343" s="970"/>
      <c r="F343" s="970"/>
      <c r="G343" s="971"/>
      <c r="H343" s="1052"/>
      <c r="I343" s="949"/>
    </row>
    <row r="344" spans="1:9" s="912" customFormat="1">
      <c r="A344" s="973"/>
      <c r="B344" s="1147"/>
      <c r="C344" s="975"/>
      <c r="D344" s="976"/>
      <c r="E344" s="977"/>
      <c r="F344" s="978"/>
      <c r="G344" s="979"/>
      <c r="H344" s="942"/>
      <c r="I344" s="949"/>
    </row>
    <row r="345" spans="1:9" s="912" customFormat="1" ht="48" customHeight="1">
      <c r="A345" s="1148"/>
      <c r="B345" s="1680" t="s">
        <v>86</v>
      </c>
      <c r="C345" s="1681"/>
      <c r="D345" s="1681"/>
      <c r="E345" s="1681"/>
      <c r="F345" s="1681"/>
      <c r="G345" s="1682"/>
      <c r="H345" s="932"/>
      <c r="I345" s="949"/>
    </row>
    <row r="346" spans="1:9" s="912" customFormat="1">
      <c r="A346" s="1506"/>
      <c r="B346" s="1154"/>
      <c r="C346" s="982"/>
      <c r="D346" s="983"/>
      <c r="E346" s="984"/>
      <c r="F346" s="1098"/>
      <c r="G346" s="985"/>
      <c r="H346" s="945"/>
      <c r="I346" s="949"/>
    </row>
    <row r="347" spans="1:9" s="912" customFormat="1">
      <c r="A347" s="1684" t="s">
        <v>34</v>
      </c>
      <c r="B347" s="1066"/>
      <c r="C347" s="1040" t="s">
        <v>156</v>
      </c>
      <c r="D347" s="987"/>
      <c r="E347" s="987"/>
      <c r="F347" s="1099"/>
      <c r="G347" s="990"/>
      <c r="H347" s="945"/>
      <c r="I347" s="949"/>
    </row>
    <row r="348" spans="1:9" s="912" customFormat="1" ht="90">
      <c r="A348" s="1684"/>
      <c r="B348" s="1066"/>
      <c r="C348" s="1068" t="s">
        <v>2699</v>
      </c>
      <c r="D348" s="987"/>
      <c r="E348" s="988"/>
      <c r="F348" s="1099"/>
      <c r="G348" s="990"/>
      <c r="H348" s="945"/>
      <c r="I348" s="949"/>
    </row>
    <row r="349" spans="1:9" s="912" customFormat="1" ht="15" customHeight="1">
      <c r="A349" s="1683"/>
      <c r="B349" s="1066"/>
      <c r="C349" s="1069" t="s">
        <v>41</v>
      </c>
      <c r="D349" s="987" t="s">
        <v>5</v>
      </c>
      <c r="E349" s="988">
        <v>1</v>
      </c>
      <c r="F349" s="1097"/>
      <c r="G349" s="1376">
        <f>ROUND(E349*F349,2)</f>
        <v>0</v>
      </c>
      <c r="H349" s="945"/>
      <c r="I349" s="949"/>
    </row>
    <row r="350" spans="1:9" s="912" customFormat="1" ht="15" customHeight="1">
      <c r="A350" s="1506"/>
      <c r="B350" s="1066"/>
      <c r="C350" s="1153"/>
      <c r="D350" s="987"/>
      <c r="E350" s="987"/>
      <c r="F350" s="1099"/>
      <c r="G350" s="990"/>
      <c r="H350" s="945"/>
      <c r="I350" s="949"/>
    </row>
    <row r="351" spans="1:9" s="912" customFormat="1" ht="30">
      <c r="A351" s="1684" t="s">
        <v>70</v>
      </c>
      <c r="B351" s="1066"/>
      <c r="C351" s="1040" t="s">
        <v>157</v>
      </c>
      <c r="D351" s="987"/>
      <c r="E351" s="987"/>
      <c r="F351" s="1099"/>
      <c r="G351" s="990"/>
      <c r="H351" s="945"/>
      <c r="I351" s="949"/>
    </row>
    <row r="352" spans="1:9" s="912" customFormat="1" ht="60">
      <c r="A352" s="1684"/>
      <c r="B352" s="1066"/>
      <c r="C352" s="1067" t="s">
        <v>2686</v>
      </c>
      <c r="D352" s="987"/>
      <c r="E352" s="988"/>
      <c r="F352" s="1099"/>
      <c r="G352" s="990"/>
      <c r="H352" s="945"/>
      <c r="I352" s="949"/>
    </row>
    <row r="353" spans="1:9" s="912" customFormat="1" ht="15" customHeight="1">
      <c r="A353" s="1683"/>
      <c r="B353" s="1066"/>
      <c r="C353" s="1040" t="s">
        <v>41</v>
      </c>
      <c r="D353" s="987" t="s">
        <v>5</v>
      </c>
      <c r="E353" s="988">
        <v>1</v>
      </c>
      <c r="F353" s="1097"/>
      <c r="G353" s="1376">
        <f>ROUND(E353*F353,2)</f>
        <v>0</v>
      </c>
      <c r="H353" s="945"/>
      <c r="I353" s="949"/>
    </row>
    <row r="354" spans="1:9" s="912" customFormat="1" ht="15" customHeight="1">
      <c r="A354" s="1506"/>
      <c r="B354" s="1066"/>
      <c r="C354" s="1058"/>
      <c r="D354" s="987"/>
      <c r="E354" s="987"/>
      <c r="F354" s="1099"/>
      <c r="G354" s="990"/>
      <c r="H354" s="945"/>
      <c r="I354" s="949"/>
    </row>
    <row r="355" spans="1:9" s="912" customFormat="1" ht="18.75" customHeight="1">
      <c r="A355" s="1684" t="s">
        <v>71</v>
      </c>
      <c r="B355" s="1066"/>
      <c r="C355" s="1040" t="s">
        <v>158</v>
      </c>
      <c r="D355" s="987"/>
      <c r="E355" s="987"/>
      <c r="F355" s="1099"/>
      <c r="G355" s="990"/>
      <c r="H355" s="945"/>
      <c r="I355" s="949"/>
    </row>
    <row r="356" spans="1:9" s="912" customFormat="1" ht="45">
      <c r="A356" s="1684"/>
      <c r="B356" s="1066"/>
      <c r="C356" s="1067" t="s">
        <v>2687</v>
      </c>
      <c r="D356" s="987"/>
      <c r="E356" s="988"/>
      <c r="F356" s="1099"/>
      <c r="G356" s="990"/>
      <c r="H356" s="945"/>
      <c r="I356" s="949"/>
    </row>
    <row r="357" spans="1:9" s="912" customFormat="1" ht="15" customHeight="1">
      <c r="A357" s="1683"/>
      <c r="B357" s="1066"/>
      <c r="C357" s="1040" t="s">
        <v>41</v>
      </c>
      <c r="D357" s="987" t="s">
        <v>5</v>
      </c>
      <c r="E357" s="988">
        <v>1</v>
      </c>
      <c r="F357" s="1097"/>
      <c r="G357" s="1376">
        <f>ROUND(E357*F357,2)</f>
        <v>0</v>
      </c>
      <c r="H357" s="945"/>
      <c r="I357" s="949"/>
    </row>
    <row r="358" spans="1:9" s="912" customFormat="1" ht="15" customHeight="1">
      <c r="A358" s="1506"/>
      <c r="B358" s="1066"/>
      <c r="C358" s="1058"/>
      <c r="D358" s="987"/>
      <c r="E358" s="987"/>
      <c r="F358" s="1099"/>
      <c r="G358" s="990"/>
      <c r="H358" s="945"/>
      <c r="I358" s="949"/>
    </row>
    <row r="359" spans="1:9" s="912" customFormat="1">
      <c r="A359" s="1684" t="s">
        <v>210</v>
      </c>
      <c r="B359" s="1066"/>
      <c r="C359" s="1040" t="s">
        <v>159</v>
      </c>
      <c r="D359" s="987"/>
      <c r="E359" s="987"/>
      <c r="F359" s="1099"/>
      <c r="G359" s="990"/>
      <c r="H359" s="945"/>
      <c r="I359" s="949"/>
    </row>
    <row r="360" spans="1:9" s="912" customFormat="1" ht="30">
      <c r="A360" s="1684"/>
      <c r="B360" s="1066"/>
      <c r="C360" s="1067" t="s">
        <v>160</v>
      </c>
      <c r="D360" s="987"/>
      <c r="E360" s="988"/>
      <c r="F360" s="1099"/>
      <c r="G360" s="990"/>
      <c r="H360" s="945"/>
      <c r="I360" s="949"/>
    </row>
    <row r="361" spans="1:9" s="912" customFormat="1" ht="15" customHeight="1">
      <c r="A361" s="1683"/>
      <c r="B361" s="1066"/>
      <c r="C361" s="1040" t="s">
        <v>69</v>
      </c>
      <c r="D361" s="987" t="s">
        <v>35</v>
      </c>
      <c r="E361" s="988">
        <v>1</v>
      </c>
      <c r="F361" s="1097"/>
      <c r="G361" s="1376">
        <f>ROUND(E361*F361,2)</f>
        <v>0</v>
      </c>
      <c r="H361" s="945"/>
      <c r="I361" s="949"/>
    </row>
    <row r="362" spans="1:9" s="912" customFormat="1" ht="15" customHeight="1">
      <c r="A362" s="1506"/>
      <c r="B362" s="1066"/>
      <c r="C362" s="1058"/>
      <c r="D362" s="987"/>
      <c r="E362" s="987"/>
      <c r="F362" s="1099"/>
      <c r="G362" s="990"/>
      <c r="H362" s="945"/>
      <c r="I362" s="949"/>
    </row>
    <row r="363" spans="1:9" s="912" customFormat="1">
      <c r="A363" s="1684" t="s">
        <v>211</v>
      </c>
      <c r="B363" s="1066"/>
      <c r="C363" s="1040" t="s">
        <v>161</v>
      </c>
      <c r="D363" s="987"/>
      <c r="E363" s="987"/>
      <c r="F363" s="1099"/>
      <c r="G363" s="990"/>
      <c r="H363" s="945"/>
      <c r="I363" s="949"/>
    </row>
    <row r="364" spans="1:9" s="912" customFormat="1" ht="60">
      <c r="A364" s="1684"/>
      <c r="B364" s="1066"/>
      <c r="C364" s="1067" t="s">
        <v>162</v>
      </c>
      <c r="D364" s="987"/>
      <c r="E364" s="988"/>
      <c r="F364" s="1099"/>
      <c r="G364" s="990"/>
      <c r="H364" s="945"/>
      <c r="I364" s="949"/>
    </row>
    <row r="365" spans="1:9" s="912" customFormat="1" ht="15" customHeight="1">
      <c r="A365" s="1683"/>
      <c r="B365" s="1066"/>
      <c r="C365" s="1040" t="s">
        <v>69</v>
      </c>
      <c r="D365" s="987" t="s">
        <v>35</v>
      </c>
      <c r="E365" s="988">
        <v>1</v>
      </c>
      <c r="F365" s="1097"/>
      <c r="G365" s="1376">
        <f>ROUND(E365*F365,2)</f>
        <v>0</v>
      </c>
      <c r="H365" s="945"/>
      <c r="I365" s="949"/>
    </row>
    <row r="366" spans="1:9" s="912" customFormat="1" ht="15" customHeight="1">
      <c r="A366" s="1506"/>
      <c r="B366" s="1066"/>
      <c r="C366" s="1153"/>
      <c r="D366" s="987"/>
      <c r="E366" s="987"/>
      <c r="F366" s="1099"/>
      <c r="G366" s="990"/>
      <c r="H366" s="945"/>
      <c r="I366" s="949"/>
    </row>
    <row r="367" spans="1:9" s="912" customFormat="1">
      <c r="A367" s="955" t="s">
        <v>33</v>
      </c>
      <c r="B367" s="956"/>
      <c r="C367" s="957" t="s">
        <v>265</v>
      </c>
      <c r="D367" s="958"/>
      <c r="E367" s="958"/>
      <c r="F367" s="1102"/>
      <c r="G367" s="959">
        <f>ROUND(SUM(G346:G366),2)</f>
        <v>0</v>
      </c>
      <c r="H367" s="960"/>
      <c r="I367" s="949"/>
    </row>
    <row r="368" spans="1:9" s="912" customFormat="1" ht="15" customHeight="1" thickBot="1">
      <c r="A368" s="1506"/>
      <c r="B368" s="1066"/>
      <c r="C368" s="1153"/>
      <c r="D368" s="987"/>
      <c r="E368" s="987"/>
      <c r="F368" s="1099"/>
      <c r="G368" s="990"/>
      <c r="H368" s="945"/>
      <c r="I368" s="949"/>
    </row>
    <row r="369" spans="1:9" s="912" customFormat="1" ht="15" customHeight="1" thickBot="1">
      <c r="A369" s="968" t="s">
        <v>36</v>
      </c>
      <c r="B369" s="969"/>
      <c r="C369" s="970" t="s">
        <v>165</v>
      </c>
      <c r="D369" s="970"/>
      <c r="E369" s="970"/>
      <c r="F369" s="970"/>
      <c r="G369" s="971"/>
      <c r="H369" s="1052"/>
      <c r="I369" s="949"/>
    </row>
    <row r="370" spans="1:9" s="912" customFormat="1">
      <c r="A370" s="973"/>
      <c r="B370" s="1147"/>
      <c r="C370" s="975"/>
      <c r="D370" s="976"/>
      <c r="E370" s="977"/>
      <c r="F370" s="978"/>
      <c r="G370" s="979"/>
      <c r="H370" s="942"/>
      <c r="I370" s="949"/>
    </row>
    <row r="371" spans="1:9" s="912" customFormat="1" ht="50.25" customHeight="1">
      <c r="A371" s="1148"/>
      <c r="B371" s="1680" t="s">
        <v>87</v>
      </c>
      <c r="C371" s="1681"/>
      <c r="D371" s="1681"/>
      <c r="E371" s="1681"/>
      <c r="F371" s="1681"/>
      <c r="G371" s="1682"/>
      <c r="H371" s="1055"/>
      <c r="I371" s="949"/>
    </row>
    <row r="372" spans="1:9" s="912" customFormat="1">
      <c r="A372" s="1506"/>
      <c r="B372" s="1154"/>
      <c r="C372" s="982"/>
      <c r="D372" s="983"/>
      <c r="E372" s="984"/>
      <c r="F372" s="1098"/>
      <c r="G372" s="985"/>
      <c r="H372" s="945"/>
      <c r="I372" s="949"/>
    </row>
    <row r="373" spans="1:9" s="912" customFormat="1" ht="90">
      <c r="A373" s="1684" t="s">
        <v>37</v>
      </c>
      <c r="B373" s="1066"/>
      <c r="C373" s="1067" t="s">
        <v>2688</v>
      </c>
      <c r="D373" s="987"/>
      <c r="E373" s="987"/>
      <c r="F373" s="1099"/>
      <c r="G373" s="990"/>
      <c r="H373" s="945"/>
      <c r="I373" s="949"/>
    </row>
    <row r="374" spans="1:9" s="912" customFormat="1" ht="30">
      <c r="A374" s="1684"/>
      <c r="B374" s="1066"/>
      <c r="C374" s="1068" t="s">
        <v>2689</v>
      </c>
      <c r="D374" s="987"/>
      <c r="E374" s="988"/>
      <c r="F374" s="1099"/>
      <c r="G374" s="990"/>
      <c r="H374" s="945"/>
      <c r="I374" s="949"/>
    </row>
    <row r="375" spans="1:9" s="912" customFormat="1">
      <c r="A375" s="1684"/>
      <c r="B375" s="1066"/>
      <c r="C375" s="1068" t="s">
        <v>2690</v>
      </c>
      <c r="D375" s="987"/>
      <c r="E375" s="988"/>
      <c r="F375" s="1099"/>
      <c r="G375" s="990"/>
      <c r="H375" s="945"/>
      <c r="I375" s="949"/>
    </row>
    <row r="376" spans="1:9" s="912" customFormat="1">
      <c r="A376" s="1684"/>
      <c r="B376" s="1066"/>
      <c r="C376" s="1068" t="s">
        <v>2228</v>
      </c>
      <c r="D376" s="987"/>
      <c r="E376" s="988"/>
      <c r="F376" s="1099"/>
      <c r="G376" s="990"/>
      <c r="H376" s="945"/>
      <c r="I376" s="949"/>
    </row>
    <row r="377" spans="1:9" s="912" customFormat="1">
      <c r="A377" s="1684"/>
      <c r="B377" s="1066"/>
      <c r="C377" s="1068" t="s">
        <v>2227</v>
      </c>
      <c r="D377" s="987"/>
      <c r="E377" s="988"/>
      <c r="F377" s="1099"/>
      <c r="G377" s="990"/>
      <c r="H377" s="945"/>
      <c r="I377" s="949"/>
    </row>
    <row r="378" spans="1:9" s="912" customFormat="1" ht="15" customHeight="1">
      <c r="A378" s="1683"/>
      <c r="B378" s="1066"/>
      <c r="C378" s="1069" t="s">
        <v>69</v>
      </c>
      <c r="D378" s="987" t="s">
        <v>35</v>
      </c>
      <c r="E378" s="988">
        <v>1</v>
      </c>
      <c r="F378" s="1097"/>
      <c r="G378" s="1376">
        <f>ROUND(E378*F378,2)</f>
        <v>0</v>
      </c>
      <c r="H378" s="945"/>
      <c r="I378" s="949"/>
    </row>
    <row r="379" spans="1:9" s="912" customFormat="1" ht="15" customHeight="1">
      <c r="A379" s="1506"/>
      <c r="B379" s="1066"/>
      <c r="C379" s="1153"/>
      <c r="D379" s="987"/>
      <c r="E379" s="987"/>
      <c r="F379" s="1099"/>
      <c r="G379" s="990"/>
      <c r="H379" s="945"/>
      <c r="I379" s="949"/>
    </row>
    <row r="380" spans="1:9" s="912" customFormat="1" ht="120">
      <c r="A380" s="1684" t="s">
        <v>74</v>
      </c>
      <c r="B380" s="1066"/>
      <c r="C380" s="1067" t="s">
        <v>2691</v>
      </c>
      <c r="D380" s="987"/>
      <c r="E380" s="987"/>
      <c r="F380" s="1100"/>
      <c r="G380" s="990"/>
      <c r="H380" s="945"/>
      <c r="I380" s="949"/>
    </row>
    <row r="381" spans="1:9" s="912" customFormat="1" ht="15" customHeight="1">
      <c r="A381" s="1683"/>
      <c r="B381" s="1066"/>
      <c r="C381" s="1069" t="s">
        <v>41</v>
      </c>
      <c r="D381" s="987" t="s">
        <v>5</v>
      </c>
      <c r="E381" s="988">
        <v>1</v>
      </c>
      <c r="F381" s="1097"/>
      <c r="G381" s="1376">
        <f>ROUND(E381*F381,2)</f>
        <v>0</v>
      </c>
      <c r="H381" s="945"/>
      <c r="I381" s="949"/>
    </row>
    <row r="382" spans="1:9" s="912" customFormat="1">
      <c r="A382" s="1506"/>
      <c r="B382" s="1066"/>
      <c r="C382" s="1153"/>
      <c r="D382" s="987"/>
      <c r="E382" s="987"/>
      <c r="F382" s="1099"/>
      <c r="G382" s="990"/>
      <c r="H382" s="945"/>
      <c r="I382" s="949"/>
    </row>
    <row r="383" spans="1:9" s="912" customFormat="1" ht="80.25" customHeight="1">
      <c r="A383" s="1684" t="s">
        <v>76</v>
      </c>
      <c r="B383" s="1066"/>
      <c r="C383" s="1067" t="s">
        <v>2692</v>
      </c>
      <c r="D383" s="987"/>
      <c r="E383" s="987"/>
      <c r="F383" s="1100"/>
      <c r="G383" s="990"/>
      <c r="H383" s="945"/>
      <c r="I383" s="949"/>
    </row>
    <row r="384" spans="1:9" s="912" customFormat="1">
      <c r="A384" s="1683"/>
      <c r="B384" s="1066"/>
      <c r="C384" s="1040" t="s">
        <v>41</v>
      </c>
      <c r="D384" s="987" t="s">
        <v>5</v>
      </c>
      <c r="E384" s="988">
        <v>2</v>
      </c>
      <c r="F384" s="1097"/>
      <c r="G384" s="1376">
        <f>ROUND(E384*F384,2)</f>
        <v>0</v>
      </c>
      <c r="H384" s="945"/>
      <c r="I384" s="949"/>
    </row>
    <row r="385" spans="1:9" s="912" customFormat="1" ht="15" customHeight="1">
      <c r="A385" s="1506"/>
      <c r="B385" s="1066"/>
      <c r="C385" s="1153"/>
      <c r="D385" s="987"/>
      <c r="E385" s="987"/>
      <c r="F385" s="1099"/>
      <c r="G385" s="990"/>
      <c r="H385" s="945"/>
      <c r="I385" s="949"/>
    </row>
    <row r="386" spans="1:9" s="912" customFormat="1" ht="105">
      <c r="A386" s="1684" t="s">
        <v>78</v>
      </c>
      <c r="B386" s="1066"/>
      <c r="C386" s="1067" t="s">
        <v>2229</v>
      </c>
      <c r="D386" s="987"/>
      <c r="E386" s="987"/>
      <c r="F386" s="1099"/>
      <c r="G386" s="990"/>
      <c r="H386" s="945"/>
      <c r="I386" s="949"/>
    </row>
    <row r="387" spans="1:9" s="912" customFormat="1" ht="45">
      <c r="A387" s="1684"/>
      <c r="B387" s="1066"/>
      <c r="C387" s="1068" t="s">
        <v>2693</v>
      </c>
      <c r="D387" s="987"/>
      <c r="E387" s="987"/>
      <c r="F387" s="1100"/>
      <c r="G387" s="990"/>
      <c r="H387" s="945"/>
      <c r="I387" s="949"/>
    </row>
    <row r="388" spans="1:9" s="912" customFormat="1">
      <c r="A388" s="1684"/>
      <c r="B388" s="1066"/>
      <c r="C388" s="1068" t="s">
        <v>2694</v>
      </c>
      <c r="D388" s="987"/>
      <c r="E388" s="988"/>
      <c r="F388" s="1099"/>
      <c r="G388" s="990"/>
      <c r="H388" s="945"/>
      <c r="I388" s="949"/>
    </row>
    <row r="389" spans="1:9" s="912" customFormat="1">
      <c r="A389" s="1684"/>
      <c r="B389" s="1066"/>
      <c r="C389" s="1068" t="s">
        <v>2230</v>
      </c>
      <c r="D389" s="987"/>
      <c r="E389" s="988"/>
      <c r="F389" s="1099"/>
      <c r="G389" s="990"/>
      <c r="H389" s="945"/>
      <c r="I389" s="949"/>
    </row>
    <row r="390" spans="1:9" s="912" customFormat="1">
      <c r="A390" s="1684"/>
      <c r="B390" s="1066"/>
      <c r="C390" s="1068" t="s">
        <v>2231</v>
      </c>
      <c r="D390" s="987"/>
      <c r="E390" s="988"/>
      <c r="F390" s="1099"/>
      <c r="G390" s="990"/>
      <c r="H390" s="945"/>
      <c r="I390" s="949"/>
    </row>
    <row r="391" spans="1:9" s="912" customFormat="1">
      <c r="A391" s="1684"/>
      <c r="B391" s="1066"/>
      <c r="C391" s="1068" t="s">
        <v>2232</v>
      </c>
      <c r="D391" s="987"/>
      <c r="E391" s="988"/>
      <c r="F391" s="1099"/>
      <c r="G391" s="990"/>
      <c r="H391" s="945"/>
      <c r="I391" s="949"/>
    </row>
    <row r="392" spans="1:9" s="912" customFormat="1" ht="15" customHeight="1">
      <c r="A392" s="1683"/>
      <c r="B392" s="1066"/>
      <c r="C392" s="1069" t="s">
        <v>69</v>
      </c>
      <c r="D392" s="987" t="s">
        <v>35</v>
      </c>
      <c r="E392" s="988">
        <v>1</v>
      </c>
      <c r="F392" s="1097"/>
      <c r="G392" s="1376">
        <f>ROUND(E392*F392,2)</f>
        <v>0</v>
      </c>
      <c r="H392" s="945"/>
      <c r="I392" s="949"/>
    </row>
    <row r="393" spans="1:9" s="912" customFormat="1" ht="15" customHeight="1">
      <c r="A393" s="1506"/>
      <c r="B393" s="1066"/>
      <c r="C393" s="1153"/>
      <c r="D393" s="987"/>
      <c r="E393" s="987"/>
      <c r="F393" s="1099"/>
      <c r="G393" s="990"/>
      <c r="H393" s="945"/>
      <c r="I393" s="949"/>
    </row>
    <row r="394" spans="1:9" s="912" customFormat="1" ht="105">
      <c r="A394" s="1684" t="s">
        <v>80</v>
      </c>
      <c r="B394" s="1066"/>
      <c r="C394" s="1067" t="s">
        <v>2233</v>
      </c>
      <c r="D394" s="987"/>
      <c r="E394" s="987"/>
      <c r="F394" s="1099"/>
      <c r="G394" s="990"/>
      <c r="H394" s="945"/>
      <c r="I394" s="949"/>
    </row>
    <row r="395" spans="1:9" s="912" customFormat="1" ht="30">
      <c r="A395" s="1684"/>
      <c r="B395" s="1066"/>
      <c r="C395" s="1068" t="s">
        <v>2689</v>
      </c>
      <c r="D395" s="987"/>
      <c r="E395" s="988"/>
      <c r="F395" s="1099"/>
      <c r="G395" s="990"/>
      <c r="H395" s="945"/>
      <c r="I395" s="949"/>
    </row>
    <row r="396" spans="1:9" s="912" customFormat="1">
      <c r="A396" s="1684"/>
      <c r="B396" s="1066"/>
      <c r="C396" s="1068" t="s">
        <v>2690</v>
      </c>
      <c r="D396" s="987"/>
      <c r="E396" s="988"/>
      <c r="F396" s="1099"/>
      <c r="G396" s="990"/>
      <c r="H396" s="945"/>
      <c r="I396" s="949"/>
    </row>
    <row r="397" spans="1:9" s="912" customFormat="1">
      <c r="A397" s="1684"/>
      <c r="B397" s="1066"/>
      <c r="C397" s="1068" t="s">
        <v>2226</v>
      </c>
      <c r="D397" s="987"/>
      <c r="E397" s="988"/>
      <c r="F397" s="1100"/>
      <c r="G397" s="990"/>
      <c r="H397" s="945"/>
      <c r="I397" s="949"/>
    </row>
    <row r="398" spans="1:9" s="912" customFormat="1">
      <c r="A398" s="1684"/>
      <c r="B398" s="1066"/>
      <c r="C398" s="1068" t="s">
        <v>2227</v>
      </c>
      <c r="D398" s="987"/>
      <c r="E398" s="988"/>
      <c r="F398" s="1099"/>
      <c r="G398" s="990"/>
      <c r="H398" s="945"/>
      <c r="I398" s="949"/>
    </row>
    <row r="399" spans="1:9" s="912" customFormat="1" ht="15" customHeight="1">
      <c r="A399" s="1683"/>
      <c r="B399" s="1066"/>
      <c r="C399" s="1069" t="s">
        <v>69</v>
      </c>
      <c r="D399" s="987" t="s">
        <v>35</v>
      </c>
      <c r="E399" s="988">
        <v>1</v>
      </c>
      <c r="F399" s="1097"/>
      <c r="G399" s="1376">
        <f>ROUND(E399*F399,2)</f>
        <v>0</v>
      </c>
      <c r="H399" s="945"/>
      <c r="I399" s="949"/>
    </row>
    <row r="400" spans="1:9" s="912" customFormat="1" ht="15" customHeight="1">
      <c r="A400" s="1506"/>
      <c r="B400" s="1066"/>
      <c r="C400" s="1153"/>
      <c r="D400" s="987"/>
      <c r="E400" s="987"/>
      <c r="F400" s="1099"/>
      <c r="G400" s="990"/>
      <c r="H400" s="945"/>
      <c r="I400" s="949"/>
    </row>
    <row r="401" spans="1:9" s="912" customFormat="1" ht="120">
      <c r="A401" s="1684" t="s">
        <v>2234</v>
      </c>
      <c r="B401" s="1066"/>
      <c r="C401" s="1067" t="s">
        <v>2691</v>
      </c>
      <c r="D401" s="987"/>
      <c r="E401" s="987"/>
      <c r="F401" s="1100"/>
      <c r="G401" s="990"/>
      <c r="H401" s="945"/>
      <c r="I401" s="949"/>
    </row>
    <row r="402" spans="1:9" s="912" customFormat="1" ht="15" customHeight="1">
      <c r="A402" s="1683"/>
      <c r="B402" s="1066"/>
      <c r="C402" s="1069" t="s">
        <v>41</v>
      </c>
      <c r="D402" s="987" t="s">
        <v>5</v>
      </c>
      <c r="E402" s="988">
        <v>1</v>
      </c>
      <c r="F402" s="1097"/>
      <c r="G402" s="1376">
        <f>ROUND(E402*F402,2)</f>
        <v>0</v>
      </c>
      <c r="H402" s="945"/>
      <c r="I402" s="949"/>
    </row>
    <row r="403" spans="1:9" s="912" customFormat="1" ht="15" customHeight="1">
      <c r="A403" s="1506"/>
      <c r="B403" s="1066"/>
      <c r="C403" s="1153"/>
      <c r="D403" s="987"/>
      <c r="E403" s="987"/>
      <c r="F403" s="1099"/>
      <c r="G403" s="990"/>
      <c r="H403" s="945"/>
      <c r="I403" s="949"/>
    </row>
    <row r="404" spans="1:9" s="912" customFormat="1" ht="30">
      <c r="A404" s="1684" t="s">
        <v>2235</v>
      </c>
      <c r="B404" s="1066"/>
      <c r="C404" s="1067" t="s">
        <v>2695</v>
      </c>
      <c r="D404" s="987"/>
      <c r="E404" s="987"/>
      <c r="F404" s="1099"/>
      <c r="G404" s="990"/>
      <c r="H404" s="945"/>
      <c r="I404" s="949"/>
    </row>
    <row r="405" spans="1:9" s="912" customFormat="1" ht="15" customHeight="1">
      <c r="A405" s="1683"/>
      <c r="B405" s="1066"/>
      <c r="C405" s="1040" t="s">
        <v>41</v>
      </c>
      <c r="D405" s="987" t="s">
        <v>5</v>
      </c>
      <c r="E405" s="988">
        <v>1</v>
      </c>
      <c r="F405" s="1097"/>
      <c r="G405" s="1376">
        <f>ROUND(E405*F405,2)</f>
        <v>0</v>
      </c>
      <c r="H405" s="945"/>
      <c r="I405" s="949"/>
    </row>
    <row r="406" spans="1:9" s="912" customFormat="1" ht="15" customHeight="1">
      <c r="A406" s="1506"/>
      <c r="B406" s="1066"/>
      <c r="C406" s="1058"/>
      <c r="D406" s="987"/>
      <c r="E406" s="987"/>
      <c r="F406" s="1099"/>
      <c r="G406" s="990"/>
      <c r="H406" s="945"/>
      <c r="I406" s="949"/>
    </row>
    <row r="407" spans="1:9" s="912" customFormat="1" ht="79.5" customHeight="1">
      <c r="A407" s="1684" t="s">
        <v>2236</v>
      </c>
      <c r="B407" s="1066"/>
      <c r="C407" s="1067" t="s">
        <v>2692</v>
      </c>
      <c r="D407" s="987"/>
      <c r="E407" s="987"/>
      <c r="F407" s="1099"/>
      <c r="G407" s="990"/>
      <c r="H407" s="945"/>
      <c r="I407" s="949"/>
    </row>
    <row r="408" spans="1:9" s="912" customFormat="1" ht="15" customHeight="1">
      <c r="A408" s="1683"/>
      <c r="B408" s="1066"/>
      <c r="C408" s="1040" t="s">
        <v>41</v>
      </c>
      <c r="D408" s="987" t="s">
        <v>5</v>
      </c>
      <c r="E408" s="988">
        <v>2</v>
      </c>
      <c r="F408" s="1097"/>
      <c r="G408" s="1376">
        <f>ROUND(E408*F408,2)</f>
        <v>0</v>
      </c>
      <c r="H408" s="945"/>
      <c r="I408" s="949"/>
    </row>
    <row r="409" spans="1:9" s="912" customFormat="1" ht="15" customHeight="1">
      <c r="A409" s="1506"/>
      <c r="B409" s="1066"/>
      <c r="C409" s="1058"/>
      <c r="D409" s="987"/>
      <c r="E409" s="987"/>
      <c r="F409" s="1099"/>
      <c r="G409" s="990"/>
      <c r="H409" s="945"/>
      <c r="I409" s="949"/>
    </row>
    <row r="410" spans="1:9" s="912" customFormat="1">
      <c r="A410" s="1684" t="s">
        <v>2237</v>
      </c>
      <c r="B410" s="1066"/>
      <c r="C410" s="1067" t="s">
        <v>166</v>
      </c>
      <c r="D410" s="987"/>
      <c r="E410" s="987"/>
      <c r="F410" s="1099"/>
      <c r="G410" s="990"/>
      <c r="H410" s="945"/>
      <c r="I410" s="949"/>
    </row>
    <row r="411" spans="1:9" s="912" customFormat="1" ht="15" customHeight="1">
      <c r="A411" s="1683"/>
      <c r="B411" s="1066"/>
      <c r="C411" s="1040" t="s">
        <v>41</v>
      </c>
      <c r="D411" s="987" t="s">
        <v>5</v>
      </c>
      <c r="E411" s="988">
        <v>1</v>
      </c>
      <c r="F411" s="1097"/>
      <c r="G411" s="1376">
        <f>ROUND(E411*F411,2)</f>
        <v>0</v>
      </c>
      <c r="H411" s="945"/>
      <c r="I411" s="949"/>
    </row>
    <row r="412" spans="1:9" s="912" customFormat="1" ht="15" customHeight="1">
      <c r="A412" s="1506"/>
      <c r="B412" s="1066"/>
      <c r="C412" s="1058"/>
      <c r="D412" s="987"/>
      <c r="E412" s="987"/>
      <c r="F412" s="1099"/>
      <c r="G412" s="990"/>
      <c r="H412" s="945"/>
      <c r="I412" s="949"/>
    </row>
    <row r="413" spans="1:9" s="912" customFormat="1" ht="30">
      <c r="A413" s="1684" t="s">
        <v>2238</v>
      </c>
      <c r="B413" s="1066"/>
      <c r="C413" s="1067" t="s">
        <v>167</v>
      </c>
      <c r="D413" s="987"/>
      <c r="E413" s="987"/>
      <c r="F413" s="1099"/>
      <c r="G413" s="990"/>
      <c r="H413" s="945"/>
      <c r="I413" s="949"/>
    </row>
    <row r="414" spans="1:9" s="912" customFormat="1" ht="15" customHeight="1">
      <c r="A414" s="1683"/>
      <c r="B414" s="1066"/>
      <c r="C414" s="1040" t="s">
        <v>41</v>
      </c>
      <c r="D414" s="987" t="s">
        <v>5</v>
      </c>
      <c r="E414" s="988">
        <v>1</v>
      </c>
      <c r="F414" s="1097"/>
      <c r="G414" s="1376">
        <f>ROUND(E414*F414,2)</f>
        <v>0</v>
      </c>
      <c r="H414" s="945"/>
      <c r="I414" s="949"/>
    </row>
    <row r="415" spans="1:9" s="912" customFormat="1" ht="15" customHeight="1">
      <c r="A415" s="1506"/>
      <c r="B415" s="1066"/>
      <c r="C415" s="1058"/>
      <c r="D415" s="987"/>
      <c r="E415" s="987"/>
      <c r="F415" s="1099"/>
      <c r="G415" s="990"/>
      <c r="H415" s="945"/>
      <c r="I415" s="949"/>
    </row>
    <row r="416" spans="1:9" s="912" customFormat="1">
      <c r="A416" s="1684" t="s">
        <v>2239</v>
      </c>
      <c r="B416" s="1066"/>
      <c r="C416" s="1067" t="s">
        <v>168</v>
      </c>
      <c r="D416" s="987"/>
      <c r="E416" s="987"/>
      <c r="F416" s="1099"/>
      <c r="G416" s="990"/>
      <c r="H416" s="945"/>
      <c r="I416" s="949"/>
    </row>
    <row r="417" spans="1:149" s="912" customFormat="1" ht="15" customHeight="1">
      <c r="A417" s="1683"/>
      <c r="B417" s="1066"/>
      <c r="C417" s="1069" t="s">
        <v>41</v>
      </c>
      <c r="D417" s="987" t="s">
        <v>5</v>
      </c>
      <c r="E417" s="988">
        <v>1</v>
      </c>
      <c r="F417" s="1097"/>
      <c r="G417" s="1376">
        <f>ROUND(E417*F417,2)</f>
        <v>0</v>
      </c>
      <c r="H417" s="945"/>
      <c r="I417" s="949"/>
    </row>
    <row r="418" spans="1:149" s="912" customFormat="1" ht="15" customHeight="1">
      <c r="A418" s="1506"/>
      <c r="B418" s="1066"/>
      <c r="C418" s="1153"/>
      <c r="D418" s="987"/>
      <c r="E418" s="987"/>
      <c r="F418" s="1099"/>
      <c r="G418" s="990"/>
      <c r="H418" s="945"/>
      <c r="I418" s="949"/>
    </row>
    <row r="419" spans="1:149" s="912" customFormat="1">
      <c r="A419" s="1684" t="s">
        <v>2240</v>
      </c>
      <c r="B419" s="1066"/>
      <c r="C419" s="1040" t="s">
        <v>161</v>
      </c>
      <c r="D419" s="987"/>
      <c r="E419" s="987"/>
      <c r="F419" s="1099"/>
      <c r="G419" s="990"/>
      <c r="H419" s="945"/>
      <c r="I419" s="949"/>
    </row>
    <row r="420" spans="1:149" s="912" customFormat="1" ht="50.25" customHeight="1">
      <c r="A420" s="1684"/>
      <c r="B420" s="1066"/>
      <c r="C420" s="1068" t="s">
        <v>169</v>
      </c>
      <c r="D420" s="987"/>
      <c r="E420" s="988"/>
      <c r="F420" s="1099"/>
      <c r="G420" s="990"/>
      <c r="H420" s="945"/>
      <c r="I420" s="949"/>
    </row>
    <row r="421" spans="1:149" s="912" customFormat="1" ht="15" customHeight="1">
      <c r="A421" s="1683"/>
      <c r="B421" s="1066"/>
      <c r="C421" s="1069" t="s">
        <v>69</v>
      </c>
      <c r="D421" s="987" t="s">
        <v>35</v>
      </c>
      <c r="E421" s="988">
        <v>1</v>
      </c>
      <c r="F421" s="1097"/>
      <c r="G421" s="1376">
        <f>ROUND(E421*F421,2)</f>
        <v>0</v>
      </c>
      <c r="H421" s="945"/>
      <c r="I421" s="949"/>
    </row>
    <row r="422" spans="1:149" s="912" customFormat="1" ht="15" customHeight="1">
      <c r="A422" s="1506"/>
      <c r="B422" s="1066"/>
      <c r="C422" s="1153"/>
      <c r="D422" s="987"/>
      <c r="E422" s="987"/>
      <c r="F422" s="1099"/>
      <c r="G422" s="990"/>
      <c r="H422" s="945"/>
      <c r="I422" s="949"/>
    </row>
    <row r="423" spans="1:149" s="912" customFormat="1">
      <c r="A423" s="955" t="s">
        <v>36</v>
      </c>
      <c r="B423" s="956"/>
      <c r="C423" s="957" t="s">
        <v>2247</v>
      </c>
      <c r="D423" s="958"/>
      <c r="E423" s="958"/>
      <c r="F423" s="1102"/>
      <c r="G423" s="959">
        <f>ROUND(SUM(G373:G422),2)</f>
        <v>0</v>
      </c>
      <c r="H423" s="960"/>
      <c r="I423" s="949"/>
    </row>
    <row r="424" spans="1:149" s="912" customFormat="1" ht="15" customHeight="1" thickBot="1">
      <c r="A424" s="1506"/>
      <c r="B424" s="1066"/>
      <c r="C424" s="1153"/>
      <c r="D424" s="987"/>
      <c r="E424" s="987"/>
      <c r="F424" s="989"/>
      <c r="G424" s="990"/>
      <c r="H424" s="945"/>
      <c r="I424" s="949"/>
    </row>
    <row r="425" spans="1:149" s="912" customFormat="1" ht="15" customHeight="1" thickBot="1">
      <c r="A425" s="968" t="s">
        <v>371</v>
      </c>
      <c r="B425" s="969"/>
      <c r="C425" s="970" t="s">
        <v>119</v>
      </c>
      <c r="D425" s="970"/>
      <c r="E425" s="970"/>
      <c r="F425" s="970"/>
      <c r="G425" s="971"/>
      <c r="H425" s="1052"/>
      <c r="I425" s="949"/>
      <c r="L425" s="927"/>
      <c r="M425" s="927"/>
      <c r="N425" s="927"/>
      <c r="O425" s="927"/>
      <c r="P425" s="927"/>
      <c r="Q425" s="927"/>
      <c r="R425" s="927"/>
      <c r="S425" s="927"/>
      <c r="T425" s="927"/>
      <c r="U425" s="927"/>
      <c r="V425" s="927"/>
      <c r="W425" s="927"/>
      <c r="X425" s="927"/>
      <c r="Y425" s="927"/>
      <c r="Z425" s="927"/>
      <c r="AA425" s="927"/>
      <c r="AB425" s="927"/>
      <c r="AC425" s="927"/>
      <c r="AD425" s="927"/>
      <c r="AE425" s="927"/>
      <c r="AF425" s="927"/>
      <c r="AG425" s="927"/>
      <c r="AH425" s="927"/>
      <c r="AI425" s="927"/>
      <c r="AJ425" s="927"/>
      <c r="AK425" s="927"/>
      <c r="AL425" s="927"/>
      <c r="AM425" s="927"/>
      <c r="AN425" s="927"/>
      <c r="AO425" s="927"/>
      <c r="AP425" s="927"/>
      <c r="AQ425" s="927"/>
      <c r="AR425" s="927"/>
      <c r="AS425" s="927"/>
      <c r="AT425" s="927"/>
      <c r="AU425" s="927"/>
      <c r="AV425" s="927"/>
      <c r="AW425" s="927"/>
      <c r="AX425" s="927"/>
      <c r="AY425" s="927"/>
      <c r="AZ425" s="927"/>
      <c r="BA425" s="927"/>
      <c r="BB425" s="927"/>
      <c r="BC425" s="927"/>
      <c r="BD425" s="927"/>
      <c r="BE425" s="927"/>
      <c r="BF425" s="927"/>
      <c r="BG425" s="927"/>
      <c r="BH425" s="927"/>
      <c r="BI425" s="927"/>
      <c r="BJ425" s="927"/>
      <c r="BK425" s="927"/>
      <c r="BL425" s="927"/>
      <c r="BM425" s="927"/>
      <c r="BN425" s="927"/>
      <c r="BO425" s="927"/>
      <c r="BP425" s="927"/>
      <c r="BQ425" s="927"/>
      <c r="BR425" s="927"/>
      <c r="BS425" s="927"/>
      <c r="BT425" s="927"/>
      <c r="BU425" s="927"/>
      <c r="BV425" s="927"/>
      <c r="BW425" s="927"/>
      <c r="BX425" s="927"/>
      <c r="BY425" s="927"/>
      <c r="BZ425" s="927"/>
      <c r="CA425" s="927"/>
      <c r="CB425" s="927"/>
      <c r="CC425" s="927"/>
      <c r="CD425" s="927"/>
      <c r="CE425" s="927"/>
      <c r="CF425" s="927"/>
      <c r="CG425" s="927"/>
      <c r="CH425" s="927"/>
      <c r="CI425" s="927"/>
      <c r="CJ425" s="927"/>
      <c r="CK425" s="927"/>
      <c r="CL425" s="927"/>
      <c r="CM425" s="927"/>
      <c r="CN425" s="927"/>
      <c r="CO425" s="927"/>
      <c r="CP425" s="927"/>
      <c r="CQ425" s="927"/>
      <c r="CR425" s="927"/>
      <c r="CS425" s="927"/>
      <c r="CT425" s="927"/>
      <c r="CU425" s="927"/>
      <c r="CV425" s="927"/>
      <c r="CW425" s="927"/>
      <c r="CX425" s="927"/>
      <c r="CY425" s="927"/>
      <c r="CZ425" s="927"/>
      <c r="DA425" s="927"/>
      <c r="DB425" s="927"/>
      <c r="DC425" s="927"/>
      <c r="DD425" s="927"/>
      <c r="DE425" s="927"/>
      <c r="DF425" s="927"/>
      <c r="DG425" s="927"/>
      <c r="DH425" s="927"/>
      <c r="DI425" s="927"/>
      <c r="DJ425" s="927"/>
      <c r="DK425" s="927"/>
      <c r="DL425" s="927"/>
      <c r="DM425" s="927"/>
      <c r="DN425" s="927"/>
      <c r="DO425" s="927"/>
      <c r="DP425" s="927"/>
      <c r="DQ425" s="927"/>
      <c r="DR425" s="927"/>
      <c r="DS425" s="927"/>
      <c r="DT425" s="927"/>
      <c r="DU425" s="927"/>
      <c r="DV425" s="927"/>
      <c r="DW425" s="927"/>
      <c r="DX425" s="927"/>
      <c r="DY425" s="927"/>
      <c r="DZ425" s="927"/>
      <c r="EA425" s="927"/>
      <c r="EB425" s="927"/>
      <c r="EC425" s="927"/>
      <c r="ED425" s="927"/>
      <c r="EE425" s="927"/>
      <c r="EF425" s="927"/>
      <c r="EG425" s="927"/>
      <c r="EH425" s="927"/>
      <c r="EI425" s="927"/>
      <c r="EJ425" s="927"/>
      <c r="EK425" s="927"/>
      <c r="EL425" s="927"/>
      <c r="EM425" s="927"/>
      <c r="EN425" s="927"/>
      <c r="EO425" s="927"/>
      <c r="EP425" s="927"/>
      <c r="EQ425" s="927"/>
      <c r="ER425" s="927"/>
      <c r="ES425" s="927"/>
    </row>
    <row r="426" spans="1:149" s="1078" customFormat="1" ht="15" customHeight="1">
      <c r="A426" s="1155"/>
      <c r="B426" s="1156"/>
      <c r="C426" s="1157"/>
      <c r="D426" s="1158"/>
      <c r="E426" s="1158"/>
      <c r="F426" s="1159"/>
      <c r="G426" s="1076"/>
      <c r="H426" s="1077"/>
      <c r="I426" s="1160"/>
      <c r="J426" s="1070"/>
      <c r="K426" s="1070"/>
      <c r="L426" s="1070"/>
      <c r="M426" s="1070"/>
      <c r="N426" s="1070"/>
      <c r="O426" s="1070"/>
      <c r="P426" s="1070"/>
      <c r="Q426" s="1070"/>
      <c r="R426" s="1070"/>
      <c r="S426" s="1070"/>
      <c r="T426" s="1070"/>
      <c r="U426" s="1070"/>
      <c r="V426" s="1070"/>
      <c r="W426" s="1070"/>
      <c r="X426" s="1070"/>
      <c r="Y426" s="1070"/>
      <c r="Z426" s="1070"/>
      <c r="AA426" s="1070"/>
      <c r="AB426" s="1070"/>
      <c r="AC426" s="1070"/>
      <c r="AD426" s="1070"/>
      <c r="AE426" s="1070"/>
      <c r="AF426" s="1070"/>
      <c r="AG426" s="1070"/>
      <c r="AH426" s="1070"/>
      <c r="AI426" s="1070"/>
      <c r="AJ426" s="1070"/>
      <c r="AK426" s="1070"/>
      <c r="AL426" s="1070"/>
      <c r="AM426" s="1070"/>
      <c r="AN426" s="1070"/>
      <c r="AO426" s="1070"/>
      <c r="AP426" s="1070"/>
      <c r="AQ426" s="1070"/>
      <c r="AR426" s="1070"/>
      <c r="AS426" s="1070"/>
      <c r="AT426" s="1070"/>
      <c r="AU426" s="1070"/>
      <c r="AV426" s="1070"/>
      <c r="AW426" s="1070"/>
      <c r="AX426" s="1070"/>
      <c r="AY426" s="1070"/>
      <c r="AZ426" s="1070"/>
      <c r="BA426" s="1070"/>
      <c r="BB426" s="1070"/>
      <c r="BC426" s="1070"/>
      <c r="BD426" s="1070"/>
      <c r="BE426" s="1070"/>
      <c r="BF426" s="1070"/>
      <c r="BG426" s="1070"/>
      <c r="BH426" s="1070"/>
      <c r="BI426" s="1070"/>
      <c r="BJ426" s="1070"/>
      <c r="BK426" s="1070"/>
      <c r="BL426" s="1070"/>
      <c r="BM426" s="1070"/>
      <c r="BN426" s="1070"/>
      <c r="BO426" s="1070"/>
      <c r="BP426" s="1070"/>
      <c r="BQ426" s="1070"/>
      <c r="BR426" s="1070"/>
      <c r="BS426" s="1070"/>
      <c r="BT426" s="1070"/>
      <c r="BU426" s="1070"/>
      <c r="BV426" s="1070"/>
      <c r="BW426" s="1070"/>
      <c r="BX426" s="1070"/>
      <c r="BY426" s="1070"/>
      <c r="BZ426" s="1070"/>
      <c r="CA426" s="1070"/>
      <c r="CB426" s="1070"/>
      <c r="CC426" s="1070"/>
      <c r="CD426" s="1070"/>
      <c r="CE426" s="1070"/>
      <c r="CF426" s="1070"/>
      <c r="CG426" s="1070"/>
      <c r="CH426" s="1070"/>
      <c r="CI426" s="1070"/>
      <c r="CJ426" s="1070"/>
      <c r="CK426" s="1070"/>
      <c r="CL426" s="1070"/>
      <c r="CM426" s="1070"/>
      <c r="CN426" s="1070"/>
      <c r="CO426" s="1070"/>
      <c r="CP426" s="1070"/>
      <c r="CQ426" s="1070"/>
      <c r="CR426" s="1070"/>
      <c r="CS426" s="1070"/>
      <c r="CT426" s="1070"/>
      <c r="CU426" s="1070"/>
      <c r="CV426" s="1070"/>
      <c r="CW426" s="1070"/>
      <c r="CX426" s="1070"/>
      <c r="CY426" s="1070"/>
      <c r="CZ426" s="1070"/>
      <c r="DA426" s="1070"/>
      <c r="DB426" s="1070"/>
      <c r="DC426" s="1070"/>
      <c r="DD426" s="1070"/>
      <c r="DE426" s="1070"/>
      <c r="DF426" s="1070"/>
      <c r="DG426" s="1070"/>
      <c r="DH426" s="1070"/>
      <c r="DI426" s="1070"/>
      <c r="DJ426" s="1070"/>
      <c r="DK426" s="1070"/>
      <c r="DL426" s="1070"/>
      <c r="DM426" s="1070"/>
      <c r="DN426" s="1070"/>
      <c r="DO426" s="1070"/>
      <c r="DP426" s="1070"/>
      <c r="DQ426" s="1070"/>
      <c r="DR426" s="1070"/>
      <c r="DS426" s="1070"/>
      <c r="DT426" s="1070"/>
      <c r="DU426" s="1070"/>
      <c r="DV426" s="1070"/>
      <c r="DW426" s="1070"/>
      <c r="DX426" s="1070"/>
      <c r="DY426" s="1070"/>
      <c r="DZ426" s="1070"/>
      <c r="EA426" s="1070"/>
      <c r="EB426" s="1070"/>
      <c r="EC426" s="1070"/>
      <c r="ED426" s="1070"/>
      <c r="EE426" s="1070"/>
      <c r="EF426" s="1070"/>
      <c r="EG426" s="1070"/>
      <c r="EH426" s="1070"/>
      <c r="EI426" s="1070"/>
      <c r="EJ426" s="1070"/>
      <c r="EK426" s="1070"/>
      <c r="EL426" s="1070"/>
      <c r="EM426" s="1070"/>
      <c r="EN426" s="1070"/>
      <c r="EO426" s="1070"/>
      <c r="EP426" s="1070"/>
      <c r="EQ426" s="1070"/>
      <c r="ER426" s="1070"/>
      <c r="ES426" s="1070"/>
    </row>
    <row r="427" spans="1:149" s="1078" customFormat="1" ht="184.5" customHeight="1">
      <c r="A427" s="1161"/>
      <c r="B427" s="1674" t="s">
        <v>237</v>
      </c>
      <c r="C427" s="1675"/>
      <c r="D427" s="1675"/>
      <c r="E427" s="1675"/>
      <c r="F427" s="1675"/>
      <c r="G427" s="1676"/>
      <c r="H427" s="1080"/>
      <c r="I427" s="1160"/>
      <c r="J427" s="1070"/>
      <c r="K427" s="1070"/>
      <c r="L427" s="1070"/>
      <c r="M427" s="1070"/>
      <c r="N427" s="1070"/>
      <c r="O427" s="1070"/>
      <c r="P427" s="1070"/>
      <c r="Q427" s="1070"/>
      <c r="R427" s="1070"/>
      <c r="S427" s="1070"/>
      <c r="T427" s="1070"/>
      <c r="U427" s="1070"/>
      <c r="V427" s="1070"/>
      <c r="W427" s="1070"/>
      <c r="X427" s="1070"/>
      <c r="Y427" s="1070"/>
      <c r="Z427" s="1070"/>
      <c r="AA427" s="1070"/>
      <c r="AB427" s="1070"/>
      <c r="AC427" s="1070"/>
      <c r="AD427" s="1070"/>
      <c r="AE427" s="1070"/>
      <c r="AF427" s="1070"/>
      <c r="AG427" s="1070"/>
      <c r="AH427" s="1070"/>
      <c r="AI427" s="1070"/>
      <c r="AJ427" s="1070"/>
      <c r="AK427" s="1070"/>
      <c r="AL427" s="1070"/>
      <c r="AM427" s="1070"/>
      <c r="AN427" s="1070"/>
      <c r="AO427" s="1070"/>
      <c r="AP427" s="1070"/>
      <c r="AQ427" s="1070"/>
      <c r="AR427" s="1070"/>
      <c r="AS427" s="1070"/>
      <c r="AT427" s="1070"/>
      <c r="AU427" s="1070"/>
      <c r="AV427" s="1070"/>
      <c r="AW427" s="1070"/>
      <c r="AX427" s="1070"/>
      <c r="AY427" s="1070"/>
      <c r="AZ427" s="1070"/>
      <c r="BA427" s="1070"/>
      <c r="BB427" s="1070"/>
      <c r="BC427" s="1070"/>
      <c r="BD427" s="1070"/>
      <c r="BE427" s="1070"/>
      <c r="BF427" s="1070"/>
      <c r="BG427" s="1070"/>
      <c r="BH427" s="1070"/>
      <c r="BI427" s="1070"/>
      <c r="BJ427" s="1070"/>
      <c r="BK427" s="1070"/>
      <c r="BL427" s="1070"/>
      <c r="BM427" s="1070"/>
      <c r="BN427" s="1070"/>
      <c r="BO427" s="1070"/>
      <c r="BP427" s="1070"/>
      <c r="BQ427" s="1070"/>
      <c r="BR427" s="1070"/>
      <c r="BS427" s="1070"/>
      <c r="BT427" s="1070"/>
      <c r="BU427" s="1070"/>
      <c r="BV427" s="1070"/>
      <c r="BW427" s="1070"/>
      <c r="BX427" s="1070"/>
      <c r="BY427" s="1070"/>
      <c r="BZ427" s="1070"/>
      <c r="CA427" s="1070"/>
      <c r="CB427" s="1070"/>
      <c r="CC427" s="1070"/>
      <c r="CD427" s="1070"/>
      <c r="CE427" s="1070"/>
      <c r="CF427" s="1070"/>
      <c r="CG427" s="1070"/>
      <c r="CH427" s="1070"/>
      <c r="CI427" s="1070"/>
      <c r="CJ427" s="1070"/>
      <c r="CK427" s="1070"/>
      <c r="CL427" s="1070"/>
      <c r="CM427" s="1070"/>
      <c r="CN427" s="1070"/>
      <c r="CO427" s="1070"/>
      <c r="CP427" s="1070"/>
      <c r="CQ427" s="1070"/>
      <c r="CR427" s="1070"/>
      <c r="CS427" s="1070"/>
      <c r="CT427" s="1070"/>
      <c r="CU427" s="1070"/>
      <c r="CV427" s="1070"/>
      <c r="CW427" s="1070"/>
      <c r="CX427" s="1070"/>
      <c r="CY427" s="1070"/>
      <c r="CZ427" s="1070"/>
      <c r="DA427" s="1070"/>
      <c r="DB427" s="1070"/>
      <c r="DC427" s="1070"/>
      <c r="DD427" s="1070"/>
      <c r="DE427" s="1070"/>
      <c r="DF427" s="1070"/>
      <c r="DG427" s="1070"/>
      <c r="DH427" s="1070"/>
      <c r="DI427" s="1070"/>
      <c r="DJ427" s="1070"/>
      <c r="DK427" s="1070"/>
      <c r="DL427" s="1070"/>
      <c r="DM427" s="1070"/>
      <c r="DN427" s="1070"/>
      <c r="DO427" s="1070"/>
      <c r="DP427" s="1070"/>
      <c r="DQ427" s="1070"/>
      <c r="DR427" s="1070"/>
      <c r="DS427" s="1070"/>
      <c r="DT427" s="1070"/>
      <c r="DU427" s="1070"/>
      <c r="DV427" s="1070"/>
      <c r="DW427" s="1070"/>
      <c r="DX427" s="1070"/>
      <c r="DY427" s="1070"/>
      <c r="DZ427" s="1070"/>
      <c r="EA427" s="1070"/>
      <c r="EB427" s="1070"/>
      <c r="EC427" s="1070"/>
      <c r="ED427" s="1070"/>
      <c r="EE427" s="1070"/>
      <c r="EF427" s="1070"/>
      <c r="EG427" s="1070"/>
      <c r="EH427" s="1070"/>
      <c r="EI427" s="1070"/>
      <c r="EJ427" s="1070"/>
      <c r="EK427" s="1070"/>
      <c r="EL427" s="1070"/>
      <c r="EM427" s="1070"/>
      <c r="EN427" s="1070"/>
      <c r="EO427" s="1070"/>
      <c r="EP427" s="1070"/>
      <c r="EQ427" s="1070"/>
      <c r="ER427" s="1070"/>
      <c r="ES427" s="1070"/>
    </row>
    <row r="428" spans="1:149" s="1078" customFormat="1" ht="15" customHeight="1">
      <c r="A428" s="1162"/>
      <c r="B428" s="1163"/>
      <c r="C428" s="1164"/>
      <c r="D428" s="1165"/>
      <c r="E428" s="1165"/>
      <c r="F428" s="1189"/>
      <c r="G428" s="1085"/>
      <c r="H428" s="1086"/>
      <c r="I428" s="1160"/>
      <c r="J428" s="1070"/>
      <c r="K428" s="1070"/>
      <c r="L428" s="1070"/>
      <c r="M428" s="1070"/>
      <c r="N428" s="1070"/>
      <c r="O428" s="1070"/>
      <c r="P428" s="1070"/>
      <c r="Q428" s="1070"/>
      <c r="R428" s="1070"/>
      <c r="S428" s="1070"/>
      <c r="T428" s="1070"/>
      <c r="U428" s="1070"/>
      <c r="V428" s="1070"/>
      <c r="W428" s="1070"/>
      <c r="X428" s="1070"/>
      <c r="Y428" s="1070"/>
      <c r="Z428" s="1070"/>
      <c r="AA428" s="1070"/>
      <c r="AB428" s="1070"/>
      <c r="AC428" s="1070"/>
      <c r="AD428" s="1070"/>
      <c r="AE428" s="1070"/>
      <c r="AF428" s="1070"/>
      <c r="AG428" s="1070"/>
      <c r="AH428" s="1070"/>
      <c r="AI428" s="1070"/>
      <c r="AJ428" s="1070"/>
      <c r="AK428" s="1070"/>
      <c r="AL428" s="1070"/>
      <c r="AM428" s="1070"/>
      <c r="AN428" s="1070"/>
      <c r="AO428" s="1070"/>
      <c r="AP428" s="1070"/>
      <c r="AQ428" s="1070"/>
      <c r="AR428" s="1070"/>
      <c r="AS428" s="1070"/>
      <c r="AT428" s="1070"/>
      <c r="AU428" s="1070"/>
      <c r="AV428" s="1070"/>
      <c r="AW428" s="1070"/>
      <c r="AX428" s="1070"/>
      <c r="AY428" s="1070"/>
      <c r="AZ428" s="1070"/>
      <c r="BA428" s="1070"/>
      <c r="BB428" s="1070"/>
      <c r="BC428" s="1070"/>
      <c r="BD428" s="1070"/>
      <c r="BE428" s="1070"/>
      <c r="BF428" s="1070"/>
      <c r="BG428" s="1070"/>
      <c r="BH428" s="1070"/>
      <c r="BI428" s="1070"/>
      <c r="BJ428" s="1070"/>
      <c r="BK428" s="1070"/>
      <c r="BL428" s="1070"/>
      <c r="BM428" s="1070"/>
      <c r="BN428" s="1070"/>
      <c r="BO428" s="1070"/>
      <c r="BP428" s="1070"/>
      <c r="BQ428" s="1070"/>
      <c r="BR428" s="1070"/>
      <c r="BS428" s="1070"/>
      <c r="BT428" s="1070"/>
      <c r="BU428" s="1070"/>
      <c r="BV428" s="1070"/>
      <c r="BW428" s="1070"/>
      <c r="BX428" s="1070"/>
      <c r="BY428" s="1070"/>
      <c r="BZ428" s="1070"/>
      <c r="CA428" s="1070"/>
      <c r="CB428" s="1070"/>
      <c r="CC428" s="1070"/>
      <c r="CD428" s="1070"/>
      <c r="CE428" s="1070"/>
      <c r="CF428" s="1070"/>
      <c r="CG428" s="1070"/>
      <c r="CH428" s="1070"/>
      <c r="CI428" s="1070"/>
      <c r="CJ428" s="1070"/>
      <c r="CK428" s="1070"/>
      <c r="CL428" s="1070"/>
      <c r="CM428" s="1070"/>
      <c r="CN428" s="1070"/>
      <c r="CO428" s="1070"/>
      <c r="CP428" s="1070"/>
      <c r="CQ428" s="1070"/>
      <c r="CR428" s="1070"/>
      <c r="CS428" s="1070"/>
      <c r="CT428" s="1070"/>
      <c r="CU428" s="1070"/>
      <c r="CV428" s="1070"/>
      <c r="CW428" s="1070"/>
      <c r="CX428" s="1070"/>
      <c r="CY428" s="1070"/>
      <c r="CZ428" s="1070"/>
      <c r="DA428" s="1070"/>
      <c r="DB428" s="1070"/>
      <c r="DC428" s="1070"/>
      <c r="DD428" s="1070"/>
      <c r="DE428" s="1070"/>
      <c r="DF428" s="1070"/>
      <c r="DG428" s="1070"/>
      <c r="DH428" s="1070"/>
      <c r="DI428" s="1070"/>
      <c r="DJ428" s="1070"/>
      <c r="DK428" s="1070"/>
      <c r="DL428" s="1070"/>
      <c r="DM428" s="1070"/>
      <c r="DN428" s="1070"/>
      <c r="DO428" s="1070"/>
      <c r="DP428" s="1070"/>
      <c r="DQ428" s="1070"/>
      <c r="DR428" s="1070"/>
      <c r="DS428" s="1070"/>
      <c r="DT428" s="1070"/>
      <c r="DU428" s="1070"/>
      <c r="DV428" s="1070"/>
      <c r="DW428" s="1070"/>
      <c r="DX428" s="1070"/>
      <c r="DY428" s="1070"/>
      <c r="DZ428" s="1070"/>
      <c r="EA428" s="1070"/>
      <c r="EB428" s="1070"/>
      <c r="EC428" s="1070"/>
      <c r="ED428" s="1070"/>
      <c r="EE428" s="1070"/>
      <c r="EF428" s="1070"/>
      <c r="EG428" s="1070"/>
      <c r="EH428" s="1070"/>
      <c r="EI428" s="1070"/>
      <c r="EJ428" s="1070"/>
      <c r="EK428" s="1070"/>
      <c r="EL428" s="1070"/>
      <c r="EM428" s="1070"/>
      <c r="EN428" s="1070"/>
      <c r="EO428" s="1070"/>
      <c r="EP428" s="1070"/>
      <c r="EQ428" s="1070"/>
      <c r="ER428" s="1070"/>
      <c r="ES428" s="1070"/>
    </row>
    <row r="429" spans="1:149" s="1078" customFormat="1" ht="30">
      <c r="A429" s="1506" t="s">
        <v>2134</v>
      </c>
      <c r="B429" s="981"/>
      <c r="C429" s="1040" t="s">
        <v>2147</v>
      </c>
      <c r="D429" s="987"/>
      <c r="E429" s="988"/>
      <c r="F429" s="1099"/>
      <c r="G429" s="990"/>
      <c r="H429" s="1086"/>
      <c r="I429" s="1160"/>
      <c r="J429" s="1070"/>
      <c r="K429" s="1070"/>
      <c r="L429" s="1070"/>
      <c r="M429" s="1070"/>
      <c r="N429" s="1070"/>
      <c r="O429" s="1070"/>
      <c r="P429" s="1070"/>
      <c r="Q429" s="1070"/>
      <c r="R429" s="1070"/>
      <c r="S429" s="1070"/>
      <c r="T429" s="1070"/>
      <c r="U429" s="1070"/>
      <c r="V429" s="1070"/>
      <c r="W429" s="1070"/>
      <c r="X429" s="1070"/>
      <c r="Y429" s="1070"/>
      <c r="Z429" s="1070"/>
      <c r="AA429" s="1070"/>
      <c r="AB429" s="1070"/>
      <c r="AC429" s="1070"/>
      <c r="AD429" s="1070"/>
      <c r="AE429" s="1070"/>
      <c r="AF429" s="1070"/>
      <c r="AG429" s="1070"/>
      <c r="AH429" s="1070"/>
      <c r="AI429" s="1070"/>
      <c r="AJ429" s="1070"/>
      <c r="AK429" s="1070"/>
      <c r="AL429" s="1070"/>
      <c r="AM429" s="1070"/>
      <c r="AN429" s="1070"/>
      <c r="AO429" s="1070"/>
      <c r="AP429" s="1070"/>
      <c r="AQ429" s="1070"/>
      <c r="AR429" s="1070"/>
      <c r="AS429" s="1070"/>
      <c r="AT429" s="1070"/>
      <c r="AU429" s="1070"/>
      <c r="AV429" s="1070"/>
      <c r="AW429" s="1070"/>
      <c r="AX429" s="1070"/>
      <c r="AY429" s="1070"/>
      <c r="AZ429" s="1070"/>
      <c r="BA429" s="1070"/>
      <c r="BB429" s="1070"/>
      <c r="BC429" s="1070"/>
      <c r="BD429" s="1070"/>
      <c r="BE429" s="1070"/>
      <c r="BF429" s="1070"/>
      <c r="BG429" s="1070"/>
      <c r="BH429" s="1070"/>
      <c r="BI429" s="1070"/>
      <c r="BJ429" s="1070"/>
      <c r="BK429" s="1070"/>
      <c r="BL429" s="1070"/>
      <c r="BM429" s="1070"/>
      <c r="BN429" s="1070"/>
      <c r="BO429" s="1070"/>
      <c r="BP429" s="1070"/>
      <c r="BQ429" s="1070"/>
      <c r="BR429" s="1070"/>
      <c r="BS429" s="1070"/>
      <c r="BT429" s="1070"/>
      <c r="BU429" s="1070"/>
      <c r="BV429" s="1070"/>
      <c r="BW429" s="1070"/>
      <c r="BX429" s="1070"/>
      <c r="BY429" s="1070"/>
      <c r="BZ429" s="1070"/>
      <c r="CA429" s="1070"/>
      <c r="CB429" s="1070"/>
      <c r="CC429" s="1070"/>
      <c r="CD429" s="1070"/>
      <c r="CE429" s="1070"/>
      <c r="CF429" s="1070"/>
      <c r="CG429" s="1070"/>
      <c r="CH429" s="1070"/>
      <c r="CI429" s="1070"/>
      <c r="CJ429" s="1070"/>
      <c r="CK429" s="1070"/>
      <c r="CL429" s="1070"/>
      <c r="CM429" s="1070"/>
      <c r="CN429" s="1070"/>
      <c r="CO429" s="1070"/>
      <c r="CP429" s="1070"/>
      <c r="CQ429" s="1070"/>
      <c r="CR429" s="1070"/>
      <c r="CS429" s="1070"/>
      <c r="CT429" s="1070"/>
      <c r="CU429" s="1070"/>
      <c r="CV429" s="1070"/>
      <c r="CW429" s="1070"/>
      <c r="CX429" s="1070"/>
      <c r="CY429" s="1070"/>
      <c r="CZ429" s="1070"/>
      <c r="DA429" s="1070"/>
      <c r="DB429" s="1070"/>
      <c r="DC429" s="1070"/>
      <c r="DD429" s="1070"/>
      <c r="DE429" s="1070"/>
      <c r="DF429" s="1070"/>
      <c r="DG429" s="1070"/>
      <c r="DH429" s="1070"/>
      <c r="DI429" s="1070"/>
      <c r="DJ429" s="1070"/>
      <c r="DK429" s="1070"/>
      <c r="DL429" s="1070"/>
      <c r="DM429" s="1070"/>
      <c r="DN429" s="1070"/>
      <c r="DO429" s="1070"/>
      <c r="DP429" s="1070"/>
      <c r="DQ429" s="1070"/>
      <c r="DR429" s="1070"/>
      <c r="DS429" s="1070"/>
      <c r="DT429" s="1070"/>
      <c r="DU429" s="1070"/>
      <c r="DV429" s="1070"/>
      <c r="DW429" s="1070"/>
      <c r="DX429" s="1070"/>
      <c r="DY429" s="1070"/>
      <c r="DZ429" s="1070"/>
      <c r="EA429" s="1070"/>
      <c r="EB429" s="1070"/>
      <c r="EC429" s="1070"/>
      <c r="ED429" s="1070"/>
      <c r="EE429" s="1070"/>
      <c r="EF429" s="1070"/>
      <c r="EG429" s="1070"/>
      <c r="EH429" s="1070"/>
      <c r="EI429" s="1070"/>
      <c r="EJ429" s="1070"/>
      <c r="EK429" s="1070"/>
      <c r="EL429" s="1070"/>
      <c r="EM429" s="1070"/>
      <c r="EN429" s="1070"/>
      <c r="EO429" s="1070"/>
      <c r="EP429" s="1070"/>
      <c r="EQ429" s="1070"/>
      <c r="ER429" s="1070"/>
      <c r="ES429" s="1070"/>
    </row>
    <row r="430" spans="1:149" s="912" customFormat="1" ht="15" customHeight="1">
      <c r="A430" s="1506"/>
      <c r="B430" s="981"/>
      <c r="C430" s="1166" t="s">
        <v>101</v>
      </c>
      <c r="D430" s="987" t="s">
        <v>5</v>
      </c>
      <c r="E430" s="988">
        <v>52</v>
      </c>
      <c r="F430" s="1097"/>
      <c r="G430" s="1376">
        <f>ROUND(E430*F430,2)</f>
        <v>0</v>
      </c>
      <c r="H430" s="945"/>
      <c r="I430" s="949"/>
    </row>
    <row r="431" spans="1:149" s="1078" customFormat="1" ht="15" customHeight="1">
      <c r="A431" s="1162"/>
      <c r="B431" s="1163"/>
      <c r="C431" s="1164"/>
      <c r="D431" s="1165"/>
      <c r="E431" s="1165"/>
      <c r="F431" s="1189"/>
      <c r="G431" s="1085"/>
      <c r="H431" s="1086"/>
      <c r="I431" s="1160"/>
      <c r="J431" s="1070"/>
      <c r="K431" s="1070"/>
      <c r="L431" s="1070"/>
      <c r="M431" s="1070"/>
      <c r="N431" s="1070"/>
      <c r="O431" s="1070"/>
      <c r="P431" s="1070"/>
      <c r="Q431" s="1070"/>
      <c r="R431" s="1070"/>
      <c r="S431" s="1070"/>
      <c r="T431" s="1070"/>
      <c r="U431" s="1070"/>
      <c r="V431" s="1070"/>
      <c r="W431" s="1070"/>
      <c r="X431" s="1070"/>
      <c r="Y431" s="1070"/>
      <c r="Z431" s="1070"/>
      <c r="AA431" s="1070"/>
      <c r="AB431" s="1070"/>
      <c r="AC431" s="1070"/>
      <c r="AD431" s="1070"/>
      <c r="AE431" s="1070"/>
      <c r="AF431" s="1070"/>
      <c r="AG431" s="1070"/>
      <c r="AH431" s="1070"/>
      <c r="AI431" s="1070"/>
      <c r="AJ431" s="1070"/>
      <c r="AK431" s="1070"/>
      <c r="AL431" s="1070"/>
      <c r="AM431" s="1070"/>
      <c r="AN431" s="1070"/>
      <c r="AO431" s="1070"/>
      <c r="AP431" s="1070"/>
      <c r="AQ431" s="1070"/>
      <c r="AR431" s="1070"/>
      <c r="AS431" s="1070"/>
      <c r="AT431" s="1070"/>
      <c r="AU431" s="1070"/>
      <c r="AV431" s="1070"/>
      <c r="AW431" s="1070"/>
      <c r="AX431" s="1070"/>
      <c r="AY431" s="1070"/>
      <c r="AZ431" s="1070"/>
      <c r="BA431" s="1070"/>
      <c r="BB431" s="1070"/>
      <c r="BC431" s="1070"/>
      <c r="BD431" s="1070"/>
      <c r="BE431" s="1070"/>
      <c r="BF431" s="1070"/>
      <c r="BG431" s="1070"/>
      <c r="BH431" s="1070"/>
      <c r="BI431" s="1070"/>
      <c r="BJ431" s="1070"/>
      <c r="BK431" s="1070"/>
      <c r="BL431" s="1070"/>
      <c r="BM431" s="1070"/>
      <c r="BN431" s="1070"/>
      <c r="BO431" s="1070"/>
      <c r="BP431" s="1070"/>
      <c r="BQ431" s="1070"/>
      <c r="BR431" s="1070"/>
      <c r="BS431" s="1070"/>
      <c r="BT431" s="1070"/>
      <c r="BU431" s="1070"/>
      <c r="BV431" s="1070"/>
      <c r="BW431" s="1070"/>
      <c r="BX431" s="1070"/>
      <c r="BY431" s="1070"/>
      <c r="BZ431" s="1070"/>
      <c r="CA431" s="1070"/>
      <c r="CB431" s="1070"/>
      <c r="CC431" s="1070"/>
      <c r="CD431" s="1070"/>
      <c r="CE431" s="1070"/>
      <c r="CF431" s="1070"/>
      <c r="CG431" s="1070"/>
      <c r="CH431" s="1070"/>
      <c r="CI431" s="1070"/>
      <c r="CJ431" s="1070"/>
      <c r="CK431" s="1070"/>
      <c r="CL431" s="1070"/>
      <c r="CM431" s="1070"/>
      <c r="CN431" s="1070"/>
      <c r="CO431" s="1070"/>
      <c r="CP431" s="1070"/>
      <c r="CQ431" s="1070"/>
      <c r="CR431" s="1070"/>
      <c r="CS431" s="1070"/>
      <c r="CT431" s="1070"/>
      <c r="CU431" s="1070"/>
      <c r="CV431" s="1070"/>
      <c r="CW431" s="1070"/>
      <c r="CX431" s="1070"/>
      <c r="CY431" s="1070"/>
      <c r="CZ431" s="1070"/>
      <c r="DA431" s="1070"/>
      <c r="DB431" s="1070"/>
      <c r="DC431" s="1070"/>
      <c r="DD431" s="1070"/>
      <c r="DE431" s="1070"/>
      <c r="DF431" s="1070"/>
      <c r="DG431" s="1070"/>
      <c r="DH431" s="1070"/>
      <c r="DI431" s="1070"/>
      <c r="DJ431" s="1070"/>
      <c r="DK431" s="1070"/>
      <c r="DL431" s="1070"/>
      <c r="DM431" s="1070"/>
      <c r="DN431" s="1070"/>
      <c r="DO431" s="1070"/>
      <c r="DP431" s="1070"/>
      <c r="DQ431" s="1070"/>
      <c r="DR431" s="1070"/>
      <c r="DS431" s="1070"/>
      <c r="DT431" s="1070"/>
      <c r="DU431" s="1070"/>
      <c r="DV431" s="1070"/>
      <c r="DW431" s="1070"/>
      <c r="DX431" s="1070"/>
      <c r="DY431" s="1070"/>
      <c r="DZ431" s="1070"/>
      <c r="EA431" s="1070"/>
      <c r="EB431" s="1070"/>
      <c r="EC431" s="1070"/>
      <c r="ED431" s="1070"/>
      <c r="EE431" s="1070"/>
      <c r="EF431" s="1070"/>
      <c r="EG431" s="1070"/>
      <c r="EH431" s="1070"/>
      <c r="EI431" s="1070"/>
      <c r="EJ431" s="1070"/>
      <c r="EK431" s="1070"/>
      <c r="EL431" s="1070"/>
      <c r="EM431" s="1070"/>
      <c r="EN431" s="1070"/>
      <c r="EO431" s="1070"/>
      <c r="EP431" s="1070"/>
      <c r="EQ431" s="1070"/>
      <c r="ER431" s="1070"/>
      <c r="ES431" s="1070"/>
    </row>
    <row r="432" spans="1:149" s="1078" customFormat="1" ht="137.25" customHeight="1">
      <c r="A432" s="1506" t="s">
        <v>2135</v>
      </c>
      <c r="B432" s="981"/>
      <c r="C432" s="1040" t="s">
        <v>170</v>
      </c>
      <c r="D432" s="987"/>
      <c r="E432" s="988"/>
      <c r="F432" s="1099"/>
      <c r="G432" s="990"/>
      <c r="H432" s="1086"/>
      <c r="I432" s="1160"/>
      <c r="J432" s="1070"/>
      <c r="K432" s="1070"/>
      <c r="L432" s="1070"/>
      <c r="M432" s="1070"/>
      <c r="N432" s="1070"/>
      <c r="O432" s="1070"/>
      <c r="P432" s="1070"/>
      <c r="Q432" s="1070"/>
      <c r="R432" s="1070"/>
      <c r="S432" s="1070"/>
      <c r="T432" s="1070"/>
      <c r="U432" s="1070"/>
      <c r="V432" s="1070"/>
      <c r="W432" s="1070"/>
      <c r="X432" s="1070"/>
      <c r="Y432" s="1070"/>
      <c r="Z432" s="1070"/>
      <c r="AA432" s="1070"/>
      <c r="AB432" s="1070"/>
      <c r="AC432" s="1070"/>
      <c r="AD432" s="1070"/>
      <c r="AE432" s="1070"/>
      <c r="AF432" s="1070"/>
      <c r="AG432" s="1070"/>
      <c r="AH432" s="1070"/>
      <c r="AI432" s="1070"/>
      <c r="AJ432" s="1070"/>
      <c r="AK432" s="1070"/>
      <c r="AL432" s="1070"/>
      <c r="AM432" s="1070"/>
      <c r="AN432" s="1070"/>
      <c r="AO432" s="1070"/>
      <c r="AP432" s="1070"/>
      <c r="AQ432" s="1070"/>
      <c r="AR432" s="1070"/>
      <c r="AS432" s="1070"/>
      <c r="AT432" s="1070"/>
      <c r="AU432" s="1070"/>
      <c r="AV432" s="1070"/>
      <c r="AW432" s="1070"/>
      <c r="AX432" s="1070"/>
      <c r="AY432" s="1070"/>
      <c r="AZ432" s="1070"/>
      <c r="BA432" s="1070"/>
      <c r="BB432" s="1070"/>
      <c r="BC432" s="1070"/>
      <c r="BD432" s="1070"/>
      <c r="BE432" s="1070"/>
      <c r="BF432" s="1070"/>
      <c r="BG432" s="1070"/>
      <c r="BH432" s="1070"/>
      <c r="BI432" s="1070"/>
      <c r="BJ432" s="1070"/>
      <c r="BK432" s="1070"/>
      <c r="BL432" s="1070"/>
      <c r="BM432" s="1070"/>
      <c r="BN432" s="1070"/>
      <c r="BO432" s="1070"/>
      <c r="BP432" s="1070"/>
      <c r="BQ432" s="1070"/>
      <c r="BR432" s="1070"/>
      <c r="BS432" s="1070"/>
      <c r="BT432" s="1070"/>
      <c r="BU432" s="1070"/>
      <c r="BV432" s="1070"/>
      <c r="BW432" s="1070"/>
      <c r="BX432" s="1070"/>
      <c r="BY432" s="1070"/>
      <c r="BZ432" s="1070"/>
      <c r="CA432" s="1070"/>
      <c r="CB432" s="1070"/>
      <c r="CC432" s="1070"/>
      <c r="CD432" s="1070"/>
      <c r="CE432" s="1070"/>
      <c r="CF432" s="1070"/>
      <c r="CG432" s="1070"/>
      <c r="CH432" s="1070"/>
      <c r="CI432" s="1070"/>
      <c r="CJ432" s="1070"/>
      <c r="CK432" s="1070"/>
      <c r="CL432" s="1070"/>
      <c r="CM432" s="1070"/>
      <c r="CN432" s="1070"/>
      <c r="CO432" s="1070"/>
      <c r="CP432" s="1070"/>
      <c r="CQ432" s="1070"/>
      <c r="CR432" s="1070"/>
      <c r="CS432" s="1070"/>
      <c r="CT432" s="1070"/>
      <c r="CU432" s="1070"/>
      <c r="CV432" s="1070"/>
      <c r="CW432" s="1070"/>
      <c r="CX432" s="1070"/>
      <c r="CY432" s="1070"/>
      <c r="CZ432" s="1070"/>
      <c r="DA432" s="1070"/>
      <c r="DB432" s="1070"/>
      <c r="DC432" s="1070"/>
      <c r="DD432" s="1070"/>
      <c r="DE432" s="1070"/>
      <c r="DF432" s="1070"/>
      <c r="DG432" s="1070"/>
      <c r="DH432" s="1070"/>
      <c r="DI432" s="1070"/>
      <c r="DJ432" s="1070"/>
      <c r="DK432" s="1070"/>
      <c r="DL432" s="1070"/>
      <c r="DM432" s="1070"/>
      <c r="DN432" s="1070"/>
      <c r="DO432" s="1070"/>
      <c r="DP432" s="1070"/>
      <c r="DQ432" s="1070"/>
      <c r="DR432" s="1070"/>
      <c r="DS432" s="1070"/>
      <c r="DT432" s="1070"/>
      <c r="DU432" s="1070"/>
      <c r="DV432" s="1070"/>
      <c r="DW432" s="1070"/>
      <c r="DX432" s="1070"/>
      <c r="DY432" s="1070"/>
      <c r="DZ432" s="1070"/>
      <c r="EA432" s="1070"/>
      <c r="EB432" s="1070"/>
      <c r="EC432" s="1070"/>
      <c r="ED432" s="1070"/>
      <c r="EE432" s="1070"/>
      <c r="EF432" s="1070"/>
      <c r="EG432" s="1070"/>
      <c r="EH432" s="1070"/>
      <c r="EI432" s="1070"/>
      <c r="EJ432" s="1070"/>
      <c r="EK432" s="1070"/>
      <c r="EL432" s="1070"/>
      <c r="EM432" s="1070"/>
      <c r="EN432" s="1070"/>
      <c r="EO432" s="1070"/>
      <c r="EP432" s="1070"/>
      <c r="EQ432" s="1070"/>
      <c r="ER432" s="1070"/>
      <c r="ES432" s="1070"/>
    </row>
    <row r="433" spans="1:149" s="912" customFormat="1" ht="15" customHeight="1">
      <c r="A433" s="1506"/>
      <c r="B433" s="981"/>
      <c r="C433" s="1166" t="s">
        <v>41</v>
      </c>
      <c r="D433" s="987" t="s">
        <v>5</v>
      </c>
      <c r="E433" s="988">
        <v>16</v>
      </c>
      <c r="F433" s="1097"/>
      <c r="G433" s="1376">
        <f>ROUND(E433*F433,2)</f>
        <v>0</v>
      </c>
      <c r="H433" s="945"/>
      <c r="I433" s="949"/>
    </row>
    <row r="434" spans="1:149" s="912" customFormat="1" ht="15" customHeight="1">
      <c r="A434" s="1506"/>
      <c r="B434" s="981"/>
      <c r="C434" s="1069"/>
      <c r="D434" s="987"/>
      <c r="E434" s="988"/>
      <c r="F434" s="1099"/>
      <c r="G434" s="990"/>
      <c r="H434" s="945"/>
      <c r="I434" s="949"/>
    </row>
    <row r="435" spans="1:149" s="912" customFormat="1" ht="135" customHeight="1">
      <c r="A435" s="1683" t="s">
        <v>2136</v>
      </c>
      <c r="B435" s="981"/>
      <c r="C435" s="1040" t="s">
        <v>171</v>
      </c>
      <c r="D435" s="987"/>
      <c r="E435" s="988"/>
      <c r="F435" s="1099"/>
      <c r="G435" s="993"/>
      <c r="H435" s="945"/>
      <c r="I435" s="949"/>
    </row>
    <row r="436" spans="1:149" s="912" customFormat="1" ht="15" customHeight="1">
      <c r="A436" s="1683"/>
      <c r="B436" s="981"/>
      <c r="C436" s="1166" t="s">
        <v>41</v>
      </c>
      <c r="D436" s="987" t="s">
        <v>5</v>
      </c>
      <c r="E436" s="988">
        <v>14</v>
      </c>
      <c r="F436" s="1097"/>
      <c r="G436" s="1376">
        <f>ROUND(E436*F436,2)</f>
        <v>0</v>
      </c>
      <c r="H436" s="945"/>
      <c r="I436" s="949"/>
      <c r="P436" s="927"/>
      <c r="Q436" s="927"/>
      <c r="R436" s="927"/>
      <c r="S436" s="927"/>
      <c r="T436" s="927"/>
      <c r="U436" s="927"/>
      <c r="V436" s="927"/>
      <c r="W436" s="927"/>
      <c r="X436" s="927"/>
      <c r="Y436" s="927"/>
      <c r="Z436" s="927"/>
      <c r="AA436" s="927"/>
      <c r="AB436" s="927"/>
      <c r="AC436" s="927"/>
      <c r="AD436" s="927"/>
      <c r="AE436" s="927"/>
      <c r="AF436" s="927"/>
      <c r="AG436" s="927"/>
      <c r="AH436" s="927"/>
      <c r="AI436" s="927"/>
      <c r="AJ436" s="927"/>
      <c r="AK436" s="927"/>
      <c r="AL436" s="927"/>
      <c r="AM436" s="927"/>
      <c r="AN436" s="927"/>
      <c r="AO436" s="927"/>
      <c r="AP436" s="927"/>
      <c r="AQ436" s="927"/>
      <c r="AR436" s="927"/>
      <c r="AS436" s="927"/>
      <c r="AT436" s="927"/>
      <c r="AU436" s="927"/>
      <c r="AV436" s="927"/>
      <c r="AW436" s="927"/>
      <c r="AX436" s="927"/>
      <c r="AY436" s="927"/>
      <c r="AZ436" s="927"/>
      <c r="BA436" s="927"/>
      <c r="BB436" s="927"/>
      <c r="BC436" s="927"/>
      <c r="BD436" s="927"/>
      <c r="BE436" s="927"/>
      <c r="BF436" s="927"/>
      <c r="BG436" s="927"/>
      <c r="BH436" s="927"/>
      <c r="BI436" s="927"/>
      <c r="BJ436" s="927"/>
      <c r="BK436" s="927"/>
      <c r="BL436" s="927"/>
      <c r="BM436" s="927"/>
      <c r="BN436" s="927"/>
      <c r="BO436" s="927"/>
      <c r="BP436" s="927"/>
      <c r="BQ436" s="927"/>
      <c r="BR436" s="927"/>
      <c r="BS436" s="927"/>
      <c r="BT436" s="927"/>
      <c r="BU436" s="927"/>
      <c r="BV436" s="927"/>
      <c r="BW436" s="927"/>
      <c r="BX436" s="927"/>
      <c r="BY436" s="927"/>
      <c r="BZ436" s="927"/>
      <c r="CA436" s="927"/>
      <c r="CB436" s="927"/>
      <c r="CC436" s="927"/>
      <c r="CD436" s="927"/>
      <c r="CE436" s="927"/>
      <c r="CF436" s="927"/>
      <c r="CG436" s="927"/>
      <c r="CH436" s="927"/>
      <c r="CI436" s="927"/>
      <c r="CJ436" s="927"/>
      <c r="CK436" s="927"/>
      <c r="CL436" s="927"/>
      <c r="CM436" s="927"/>
      <c r="CN436" s="927"/>
      <c r="CO436" s="927"/>
      <c r="CP436" s="927"/>
      <c r="CQ436" s="927"/>
      <c r="CR436" s="927"/>
      <c r="CS436" s="927"/>
      <c r="CT436" s="927"/>
      <c r="CU436" s="927"/>
      <c r="CV436" s="927"/>
      <c r="CW436" s="927"/>
      <c r="CX436" s="927"/>
      <c r="CY436" s="927"/>
      <c r="CZ436" s="927"/>
      <c r="DA436" s="927"/>
      <c r="DB436" s="927"/>
      <c r="DC436" s="927"/>
      <c r="DD436" s="927"/>
      <c r="DE436" s="927"/>
      <c r="DF436" s="927"/>
      <c r="DG436" s="927"/>
      <c r="DH436" s="927"/>
      <c r="DI436" s="927"/>
      <c r="DJ436" s="927"/>
      <c r="DK436" s="927"/>
      <c r="DL436" s="927"/>
      <c r="DM436" s="927"/>
      <c r="DN436" s="927"/>
      <c r="DO436" s="927"/>
      <c r="DP436" s="927"/>
      <c r="DQ436" s="927"/>
      <c r="DR436" s="927"/>
      <c r="DS436" s="927"/>
      <c r="DT436" s="927"/>
      <c r="DU436" s="927"/>
      <c r="DV436" s="927"/>
      <c r="DW436" s="927"/>
      <c r="DX436" s="927"/>
      <c r="DY436" s="927"/>
      <c r="DZ436" s="927"/>
      <c r="EA436" s="927"/>
      <c r="EB436" s="927"/>
      <c r="EC436" s="927"/>
      <c r="ED436" s="927"/>
      <c r="EE436" s="927"/>
      <c r="EF436" s="927"/>
      <c r="EG436" s="927"/>
      <c r="EH436" s="927"/>
      <c r="EI436" s="927"/>
      <c r="EJ436" s="927"/>
      <c r="EK436" s="927"/>
      <c r="EL436" s="927"/>
      <c r="EM436" s="927"/>
      <c r="EN436" s="927"/>
      <c r="EO436" s="927"/>
      <c r="EP436" s="927"/>
      <c r="EQ436" s="927"/>
      <c r="ER436" s="927"/>
      <c r="ES436" s="927"/>
    </row>
    <row r="437" spans="1:149" s="912" customFormat="1" ht="15" customHeight="1">
      <c r="A437" s="1506"/>
      <c r="B437" s="981"/>
      <c r="C437" s="1069"/>
      <c r="D437" s="987"/>
      <c r="E437" s="988"/>
      <c r="F437" s="1099"/>
      <c r="G437" s="990"/>
      <c r="H437" s="945"/>
      <c r="I437" s="949"/>
      <c r="P437" s="927"/>
      <c r="Q437" s="927"/>
      <c r="R437" s="927"/>
      <c r="S437" s="927"/>
      <c r="T437" s="927"/>
      <c r="U437" s="927"/>
      <c r="V437" s="927"/>
      <c r="W437" s="927"/>
      <c r="X437" s="927"/>
      <c r="Y437" s="927"/>
      <c r="Z437" s="927"/>
      <c r="AA437" s="927"/>
      <c r="AB437" s="927"/>
      <c r="AC437" s="927"/>
      <c r="AD437" s="927"/>
      <c r="AE437" s="927"/>
      <c r="AF437" s="927"/>
      <c r="AG437" s="927"/>
      <c r="AH437" s="927"/>
      <c r="AI437" s="927"/>
      <c r="AJ437" s="927"/>
      <c r="AK437" s="927"/>
      <c r="AL437" s="927"/>
      <c r="AM437" s="927"/>
      <c r="AN437" s="927"/>
      <c r="AO437" s="927"/>
      <c r="AP437" s="927"/>
      <c r="AQ437" s="927"/>
      <c r="AR437" s="927"/>
      <c r="AS437" s="927"/>
      <c r="AT437" s="927"/>
      <c r="AU437" s="927"/>
      <c r="AV437" s="927"/>
      <c r="AW437" s="927"/>
      <c r="AX437" s="927"/>
      <c r="AY437" s="927"/>
      <c r="AZ437" s="927"/>
      <c r="BA437" s="927"/>
      <c r="BB437" s="927"/>
      <c r="BC437" s="927"/>
      <c r="BD437" s="927"/>
      <c r="BE437" s="927"/>
      <c r="BF437" s="927"/>
      <c r="BG437" s="927"/>
      <c r="BH437" s="927"/>
      <c r="BI437" s="927"/>
      <c r="BJ437" s="927"/>
      <c r="BK437" s="927"/>
      <c r="BL437" s="927"/>
      <c r="BM437" s="927"/>
      <c r="BN437" s="927"/>
      <c r="BO437" s="927"/>
      <c r="BP437" s="927"/>
      <c r="BQ437" s="927"/>
      <c r="BR437" s="927"/>
      <c r="BS437" s="927"/>
      <c r="BT437" s="927"/>
      <c r="BU437" s="927"/>
      <c r="BV437" s="927"/>
      <c r="BW437" s="927"/>
      <c r="BX437" s="927"/>
      <c r="BY437" s="927"/>
      <c r="BZ437" s="927"/>
      <c r="CA437" s="927"/>
      <c r="CB437" s="927"/>
      <c r="CC437" s="927"/>
      <c r="CD437" s="927"/>
      <c r="CE437" s="927"/>
      <c r="CF437" s="927"/>
      <c r="CG437" s="927"/>
      <c r="CH437" s="927"/>
      <c r="CI437" s="927"/>
      <c r="CJ437" s="927"/>
      <c r="CK437" s="927"/>
      <c r="CL437" s="927"/>
      <c r="CM437" s="927"/>
      <c r="CN437" s="927"/>
      <c r="CO437" s="927"/>
      <c r="CP437" s="927"/>
      <c r="CQ437" s="927"/>
      <c r="CR437" s="927"/>
      <c r="CS437" s="927"/>
      <c r="CT437" s="927"/>
      <c r="CU437" s="927"/>
      <c r="CV437" s="927"/>
      <c r="CW437" s="927"/>
      <c r="CX437" s="927"/>
      <c r="CY437" s="927"/>
      <c r="CZ437" s="927"/>
      <c r="DA437" s="927"/>
      <c r="DB437" s="927"/>
      <c r="DC437" s="927"/>
      <c r="DD437" s="927"/>
      <c r="DE437" s="927"/>
      <c r="DF437" s="927"/>
      <c r="DG437" s="927"/>
      <c r="DH437" s="927"/>
      <c r="DI437" s="927"/>
      <c r="DJ437" s="927"/>
      <c r="DK437" s="927"/>
      <c r="DL437" s="927"/>
      <c r="DM437" s="927"/>
      <c r="DN437" s="927"/>
      <c r="DO437" s="927"/>
      <c r="DP437" s="927"/>
      <c r="DQ437" s="927"/>
      <c r="DR437" s="927"/>
      <c r="DS437" s="927"/>
      <c r="DT437" s="927"/>
      <c r="DU437" s="927"/>
      <c r="DV437" s="927"/>
      <c r="DW437" s="927"/>
      <c r="DX437" s="927"/>
      <c r="DY437" s="927"/>
      <c r="DZ437" s="927"/>
      <c r="EA437" s="927"/>
      <c r="EB437" s="927"/>
      <c r="EC437" s="927"/>
      <c r="ED437" s="927"/>
      <c r="EE437" s="927"/>
      <c r="EF437" s="927"/>
      <c r="EG437" s="927"/>
      <c r="EH437" s="927"/>
      <c r="EI437" s="927"/>
      <c r="EJ437" s="927"/>
      <c r="EK437" s="927"/>
      <c r="EL437" s="927"/>
      <c r="EM437" s="927"/>
      <c r="EN437" s="927"/>
      <c r="EO437" s="927"/>
      <c r="EP437" s="927"/>
      <c r="EQ437" s="927"/>
      <c r="ER437" s="927"/>
      <c r="ES437" s="927"/>
    </row>
    <row r="438" spans="1:149" s="912" customFormat="1" ht="120" customHeight="1">
      <c r="A438" s="1683" t="s">
        <v>2137</v>
      </c>
      <c r="B438" s="981"/>
      <c r="C438" s="1040" t="s">
        <v>222</v>
      </c>
      <c r="D438" s="987"/>
      <c r="E438" s="988"/>
      <c r="F438" s="1099"/>
      <c r="G438" s="993"/>
      <c r="H438" s="945"/>
      <c r="I438" s="949"/>
    </row>
    <row r="439" spans="1:149" s="912" customFormat="1" ht="15" customHeight="1">
      <c r="A439" s="1683"/>
      <c r="B439" s="981"/>
      <c r="C439" s="1166" t="s">
        <v>41</v>
      </c>
      <c r="D439" s="987" t="s">
        <v>5</v>
      </c>
      <c r="E439" s="988">
        <v>9</v>
      </c>
      <c r="F439" s="1097"/>
      <c r="G439" s="1376">
        <f>ROUND(E439*F439,2)</f>
        <v>0</v>
      </c>
      <c r="H439" s="945"/>
      <c r="I439" s="949"/>
      <c r="P439" s="927"/>
      <c r="Q439" s="927"/>
      <c r="R439" s="927"/>
      <c r="S439" s="927"/>
      <c r="T439" s="927"/>
      <c r="U439" s="927"/>
      <c r="V439" s="927"/>
      <c r="W439" s="927"/>
      <c r="X439" s="927"/>
      <c r="Y439" s="927"/>
      <c r="Z439" s="927"/>
      <c r="AA439" s="927"/>
      <c r="AB439" s="927"/>
      <c r="AC439" s="927"/>
      <c r="AD439" s="927"/>
      <c r="AE439" s="927"/>
      <c r="AF439" s="927"/>
      <c r="AG439" s="927"/>
      <c r="AH439" s="927"/>
      <c r="AI439" s="927"/>
      <c r="AJ439" s="927"/>
      <c r="AK439" s="927"/>
      <c r="AL439" s="927"/>
      <c r="AM439" s="927"/>
      <c r="AN439" s="927"/>
      <c r="AO439" s="927"/>
      <c r="AP439" s="927"/>
      <c r="AQ439" s="927"/>
      <c r="AR439" s="927"/>
      <c r="AS439" s="927"/>
      <c r="AT439" s="927"/>
      <c r="AU439" s="927"/>
      <c r="AV439" s="927"/>
      <c r="AW439" s="927"/>
      <c r="AX439" s="927"/>
      <c r="AY439" s="927"/>
      <c r="AZ439" s="927"/>
      <c r="BA439" s="927"/>
      <c r="BB439" s="927"/>
      <c r="BC439" s="927"/>
      <c r="BD439" s="927"/>
      <c r="BE439" s="927"/>
      <c r="BF439" s="927"/>
      <c r="BG439" s="927"/>
      <c r="BH439" s="927"/>
      <c r="BI439" s="927"/>
      <c r="BJ439" s="927"/>
      <c r="BK439" s="927"/>
      <c r="BL439" s="927"/>
      <c r="BM439" s="927"/>
      <c r="BN439" s="927"/>
      <c r="BO439" s="927"/>
      <c r="BP439" s="927"/>
      <c r="BQ439" s="927"/>
      <c r="BR439" s="927"/>
      <c r="BS439" s="927"/>
      <c r="BT439" s="927"/>
      <c r="BU439" s="927"/>
      <c r="BV439" s="927"/>
      <c r="BW439" s="927"/>
      <c r="BX439" s="927"/>
      <c r="BY439" s="927"/>
      <c r="BZ439" s="927"/>
      <c r="CA439" s="927"/>
      <c r="CB439" s="927"/>
      <c r="CC439" s="927"/>
      <c r="CD439" s="927"/>
      <c r="CE439" s="927"/>
      <c r="CF439" s="927"/>
      <c r="CG439" s="927"/>
      <c r="CH439" s="927"/>
      <c r="CI439" s="927"/>
      <c r="CJ439" s="927"/>
      <c r="CK439" s="927"/>
      <c r="CL439" s="927"/>
      <c r="CM439" s="927"/>
      <c r="CN439" s="927"/>
      <c r="CO439" s="927"/>
      <c r="CP439" s="927"/>
      <c r="CQ439" s="927"/>
      <c r="CR439" s="927"/>
      <c r="CS439" s="927"/>
      <c r="CT439" s="927"/>
      <c r="CU439" s="927"/>
      <c r="CV439" s="927"/>
      <c r="CW439" s="927"/>
      <c r="CX439" s="927"/>
      <c r="CY439" s="927"/>
      <c r="CZ439" s="927"/>
      <c r="DA439" s="927"/>
      <c r="DB439" s="927"/>
      <c r="DC439" s="927"/>
      <c r="DD439" s="927"/>
      <c r="DE439" s="927"/>
      <c r="DF439" s="927"/>
      <c r="DG439" s="927"/>
      <c r="DH439" s="927"/>
      <c r="DI439" s="927"/>
      <c r="DJ439" s="927"/>
      <c r="DK439" s="927"/>
      <c r="DL439" s="927"/>
      <c r="DM439" s="927"/>
      <c r="DN439" s="927"/>
      <c r="DO439" s="927"/>
      <c r="DP439" s="927"/>
      <c r="DQ439" s="927"/>
      <c r="DR439" s="927"/>
      <c r="DS439" s="927"/>
      <c r="DT439" s="927"/>
      <c r="DU439" s="927"/>
      <c r="DV439" s="927"/>
      <c r="DW439" s="927"/>
      <c r="DX439" s="927"/>
      <c r="DY439" s="927"/>
      <c r="DZ439" s="927"/>
      <c r="EA439" s="927"/>
      <c r="EB439" s="927"/>
      <c r="EC439" s="927"/>
      <c r="ED439" s="927"/>
      <c r="EE439" s="927"/>
      <c r="EF439" s="927"/>
      <c r="EG439" s="927"/>
      <c r="EH439" s="927"/>
      <c r="EI439" s="927"/>
      <c r="EJ439" s="927"/>
      <c r="EK439" s="927"/>
      <c r="EL439" s="927"/>
      <c r="EM439" s="927"/>
      <c r="EN439" s="927"/>
      <c r="EO439" s="927"/>
      <c r="EP439" s="927"/>
      <c r="EQ439" s="927"/>
      <c r="ER439" s="927"/>
      <c r="ES439" s="927"/>
    </row>
    <row r="440" spans="1:149" s="912" customFormat="1" ht="15" customHeight="1">
      <c r="A440" s="1506"/>
      <c r="B440" s="981"/>
      <c r="C440" s="1069"/>
      <c r="D440" s="987"/>
      <c r="E440" s="988"/>
      <c r="F440" s="1099"/>
      <c r="G440" s="990"/>
      <c r="H440" s="945"/>
      <c r="I440" s="949"/>
      <c r="P440" s="927"/>
      <c r="Q440" s="927"/>
      <c r="R440" s="927"/>
      <c r="S440" s="927"/>
      <c r="T440" s="927"/>
      <c r="U440" s="927"/>
      <c r="V440" s="927"/>
      <c r="W440" s="927"/>
      <c r="X440" s="927"/>
      <c r="Y440" s="927"/>
      <c r="Z440" s="927"/>
      <c r="AA440" s="927"/>
      <c r="AB440" s="927"/>
      <c r="AC440" s="927"/>
      <c r="AD440" s="927"/>
      <c r="AE440" s="927"/>
      <c r="AF440" s="927"/>
      <c r="AG440" s="927"/>
      <c r="AH440" s="927"/>
      <c r="AI440" s="927"/>
      <c r="AJ440" s="927"/>
      <c r="AK440" s="927"/>
      <c r="AL440" s="927"/>
      <c r="AM440" s="927"/>
      <c r="AN440" s="927"/>
      <c r="AO440" s="927"/>
      <c r="AP440" s="927"/>
      <c r="AQ440" s="927"/>
      <c r="AR440" s="927"/>
      <c r="AS440" s="927"/>
      <c r="AT440" s="927"/>
      <c r="AU440" s="927"/>
      <c r="AV440" s="927"/>
      <c r="AW440" s="927"/>
      <c r="AX440" s="927"/>
      <c r="AY440" s="927"/>
      <c r="AZ440" s="927"/>
      <c r="BA440" s="927"/>
      <c r="BB440" s="927"/>
      <c r="BC440" s="927"/>
      <c r="BD440" s="927"/>
      <c r="BE440" s="927"/>
      <c r="BF440" s="927"/>
      <c r="BG440" s="927"/>
      <c r="BH440" s="927"/>
      <c r="BI440" s="927"/>
      <c r="BJ440" s="927"/>
      <c r="BK440" s="927"/>
      <c r="BL440" s="927"/>
      <c r="BM440" s="927"/>
      <c r="BN440" s="927"/>
      <c r="BO440" s="927"/>
      <c r="BP440" s="927"/>
      <c r="BQ440" s="927"/>
      <c r="BR440" s="927"/>
      <c r="BS440" s="927"/>
      <c r="BT440" s="927"/>
      <c r="BU440" s="927"/>
      <c r="BV440" s="927"/>
      <c r="BW440" s="927"/>
      <c r="BX440" s="927"/>
      <c r="BY440" s="927"/>
      <c r="BZ440" s="927"/>
      <c r="CA440" s="927"/>
      <c r="CB440" s="927"/>
      <c r="CC440" s="927"/>
      <c r="CD440" s="927"/>
      <c r="CE440" s="927"/>
      <c r="CF440" s="927"/>
      <c r="CG440" s="927"/>
      <c r="CH440" s="927"/>
      <c r="CI440" s="927"/>
      <c r="CJ440" s="927"/>
      <c r="CK440" s="927"/>
      <c r="CL440" s="927"/>
      <c r="CM440" s="927"/>
      <c r="CN440" s="927"/>
      <c r="CO440" s="927"/>
      <c r="CP440" s="927"/>
      <c r="CQ440" s="927"/>
      <c r="CR440" s="927"/>
      <c r="CS440" s="927"/>
      <c r="CT440" s="927"/>
      <c r="CU440" s="927"/>
      <c r="CV440" s="927"/>
      <c r="CW440" s="927"/>
      <c r="CX440" s="927"/>
      <c r="CY440" s="927"/>
      <c r="CZ440" s="927"/>
      <c r="DA440" s="927"/>
      <c r="DB440" s="927"/>
      <c r="DC440" s="927"/>
      <c r="DD440" s="927"/>
      <c r="DE440" s="927"/>
      <c r="DF440" s="927"/>
      <c r="DG440" s="927"/>
      <c r="DH440" s="927"/>
      <c r="DI440" s="927"/>
      <c r="DJ440" s="927"/>
      <c r="DK440" s="927"/>
      <c r="DL440" s="927"/>
      <c r="DM440" s="927"/>
      <c r="DN440" s="927"/>
      <c r="DO440" s="927"/>
      <c r="DP440" s="927"/>
      <c r="DQ440" s="927"/>
      <c r="DR440" s="927"/>
      <c r="DS440" s="927"/>
      <c r="DT440" s="927"/>
      <c r="DU440" s="927"/>
      <c r="DV440" s="927"/>
      <c r="DW440" s="927"/>
      <c r="DX440" s="927"/>
      <c r="DY440" s="927"/>
      <c r="DZ440" s="927"/>
      <c r="EA440" s="927"/>
      <c r="EB440" s="927"/>
      <c r="EC440" s="927"/>
      <c r="ED440" s="927"/>
      <c r="EE440" s="927"/>
      <c r="EF440" s="927"/>
      <c r="EG440" s="927"/>
      <c r="EH440" s="927"/>
      <c r="EI440" s="927"/>
      <c r="EJ440" s="927"/>
      <c r="EK440" s="927"/>
      <c r="EL440" s="927"/>
      <c r="EM440" s="927"/>
      <c r="EN440" s="927"/>
      <c r="EO440" s="927"/>
      <c r="EP440" s="927"/>
      <c r="EQ440" s="927"/>
      <c r="ER440" s="927"/>
      <c r="ES440" s="927"/>
    </row>
    <row r="441" spans="1:149" s="912" customFormat="1" ht="75">
      <c r="A441" s="1683" t="s">
        <v>2138</v>
      </c>
      <c r="B441" s="981"/>
      <c r="C441" s="1040" t="s">
        <v>223</v>
      </c>
      <c r="D441" s="987"/>
      <c r="E441" s="988"/>
      <c r="F441" s="1099"/>
      <c r="G441" s="993"/>
      <c r="H441" s="945"/>
      <c r="I441" s="949"/>
    </row>
    <row r="442" spans="1:149" s="912" customFormat="1" ht="15" customHeight="1">
      <c r="A442" s="1683"/>
      <c r="B442" s="981"/>
      <c r="C442" s="1166" t="s">
        <v>41</v>
      </c>
      <c r="D442" s="987" t="s">
        <v>5</v>
      </c>
      <c r="E442" s="988">
        <v>4</v>
      </c>
      <c r="F442" s="1097"/>
      <c r="G442" s="1376">
        <f>ROUND(E442*F442,2)</f>
        <v>0</v>
      </c>
      <c r="H442" s="945"/>
      <c r="I442" s="949"/>
      <c r="P442" s="927"/>
      <c r="Q442" s="927"/>
      <c r="R442" s="927"/>
      <c r="S442" s="927"/>
      <c r="T442" s="927"/>
      <c r="U442" s="927"/>
      <c r="V442" s="927"/>
      <c r="W442" s="927"/>
      <c r="X442" s="927"/>
      <c r="Y442" s="927"/>
      <c r="Z442" s="927"/>
      <c r="AA442" s="927"/>
      <c r="AB442" s="927"/>
      <c r="AC442" s="927"/>
      <c r="AD442" s="927"/>
      <c r="AE442" s="927"/>
      <c r="AF442" s="927"/>
      <c r="AG442" s="927"/>
      <c r="AH442" s="927"/>
      <c r="AI442" s="927"/>
      <c r="AJ442" s="927"/>
      <c r="AK442" s="927"/>
      <c r="AL442" s="927"/>
      <c r="AM442" s="927"/>
      <c r="AN442" s="927"/>
      <c r="AO442" s="927"/>
      <c r="AP442" s="927"/>
      <c r="AQ442" s="927"/>
      <c r="AR442" s="927"/>
      <c r="AS442" s="927"/>
      <c r="AT442" s="927"/>
      <c r="AU442" s="927"/>
      <c r="AV442" s="927"/>
      <c r="AW442" s="927"/>
      <c r="AX442" s="927"/>
      <c r="AY442" s="927"/>
      <c r="AZ442" s="927"/>
      <c r="BA442" s="927"/>
      <c r="BB442" s="927"/>
      <c r="BC442" s="927"/>
      <c r="BD442" s="927"/>
      <c r="BE442" s="927"/>
      <c r="BF442" s="927"/>
      <c r="BG442" s="927"/>
      <c r="BH442" s="927"/>
      <c r="BI442" s="927"/>
      <c r="BJ442" s="927"/>
      <c r="BK442" s="927"/>
      <c r="BL442" s="927"/>
      <c r="BM442" s="927"/>
      <c r="BN442" s="927"/>
      <c r="BO442" s="927"/>
      <c r="BP442" s="927"/>
      <c r="BQ442" s="927"/>
      <c r="BR442" s="927"/>
      <c r="BS442" s="927"/>
      <c r="BT442" s="927"/>
      <c r="BU442" s="927"/>
      <c r="BV442" s="927"/>
      <c r="BW442" s="927"/>
      <c r="BX442" s="927"/>
      <c r="BY442" s="927"/>
      <c r="BZ442" s="927"/>
      <c r="CA442" s="927"/>
      <c r="CB442" s="927"/>
      <c r="CC442" s="927"/>
      <c r="CD442" s="927"/>
      <c r="CE442" s="927"/>
      <c r="CF442" s="927"/>
      <c r="CG442" s="927"/>
      <c r="CH442" s="927"/>
      <c r="CI442" s="927"/>
      <c r="CJ442" s="927"/>
      <c r="CK442" s="927"/>
      <c r="CL442" s="927"/>
      <c r="CM442" s="927"/>
      <c r="CN442" s="927"/>
      <c r="CO442" s="927"/>
      <c r="CP442" s="927"/>
      <c r="CQ442" s="927"/>
      <c r="CR442" s="927"/>
      <c r="CS442" s="927"/>
      <c r="CT442" s="927"/>
      <c r="CU442" s="927"/>
      <c r="CV442" s="927"/>
      <c r="CW442" s="927"/>
      <c r="CX442" s="927"/>
      <c r="CY442" s="927"/>
      <c r="CZ442" s="927"/>
      <c r="DA442" s="927"/>
      <c r="DB442" s="927"/>
      <c r="DC442" s="927"/>
      <c r="DD442" s="927"/>
      <c r="DE442" s="927"/>
      <c r="DF442" s="927"/>
      <c r="DG442" s="927"/>
      <c r="DH442" s="927"/>
      <c r="DI442" s="927"/>
      <c r="DJ442" s="927"/>
      <c r="DK442" s="927"/>
      <c r="DL442" s="927"/>
      <c r="DM442" s="927"/>
      <c r="DN442" s="927"/>
      <c r="DO442" s="927"/>
      <c r="DP442" s="927"/>
      <c r="DQ442" s="927"/>
      <c r="DR442" s="927"/>
      <c r="DS442" s="927"/>
      <c r="DT442" s="927"/>
      <c r="DU442" s="927"/>
      <c r="DV442" s="927"/>
      <c r="DW442" s="927"/>
      <c r="DX442" s="927"/>
      <c r="DY442" s="927"/>
      <c r="DZ442" s="927"/>
      <c r="EA442" s="927"/>
      <c r="EB442" s="927"/>
      <c r="EC442" s="927"/>
      <c r="ED442" s="927"/>
      <c r="EE442" s="927"/>
      <c r="EF442" s="927"/>
      <c r="EG442" s="927"/>
      <c r="EH442" s="927"/>
      <c r="EI442" s="927"/>
      <c r="EJ442" s="927"/>
      <c r="EK442" s="927"/>
      <c r="EL442" s="927"/>
      <c r="EM442" s="927"/>
      <c r="EN442" s="927"/>
      <c r="EO442" s="927"/>
      <c r="EP442" s="927"/>
      <c r="EQ442" s="927"/>
      <c r="ER442" s="927"/>
      <c r="ES442" s="927"/>
    </row>
    <row r="443" spans="1:149" s="912" customFormat="1" ht="15" customHeight="1">
      <c r="A443" s="1506"/>
      <c r="B443" s="981"/>
      <c r="C443" s="1069"/>
      <c r="D443" s="987"/>
      <c r="E443" s="988"/>
      <c r="F443" s="1099"/>
      <c r="G443" s="990"/>
      <c r="H443" s="945"/>
      <c r="I443" s="949"/>
      <c r="P443" s="927"/>
      <c r="Q443" s="927"/>
      <c r="R443" s="927"/>
      <c r="S443" s="927"/>
      <c r="T443" s="927"/>
      <c r="U443" s="927"/>
      <c r="V443" s="927"/>
      <c r="W443" s="927"/>
      <c r="X443" s="927"/>
      <c r="Y443" s="927"/>
      <c r="Z443" s="927"/>
      <c r="AA443" s="927"/>
      <c r="AB443" s="927"/>
      <c r="AC443" s="927"/>
      <c r="AD443" s="927"/>
      <c r="AE443" s="927"/>
      <c r="AF443" s="927"/>
      <c r="AG443" s="927"/>
      <c r="AH443" s="927"/>
      <c r="AI443" s="927"/>
      <c r="AJ443" s="927"/>
      <c r="AK443" s="927"/>
      <c r="AL443" s="927"/>
      <c r="AM443" s="927"/>
      <c r="AN443" s="927"/>
      <c r="AO443" s="927"/>
      <c r="AP443" s="927"/>
      <c r="AQ443" s="927"/>
      <c r="AR443" s="927"/>
      <c r="AS443" s="927"/>
      <c r="AT443" s="927"/>
      <c r="AU443" s="927"/>
      <c r="AV443" s="927"/>
      <c r="AW443" s="927"/>
      <c r="AX443" s="927"/>
      <c r="AY443" s="927"/>
      <c r="AZ443" s="927"/>
      <c r="BA443" s="927"/>
      <c r="BB443" s="927"/>
      <c r="BC443" s="927"/>
      <c r="BD443" s="927"/>
      <c r="BE443" s="927"/>
      <c r="BF443" s="927"/>
      <c r="BG443" s="927"/>
      <c r="BH443" s="927"/>
      <c r="BI443" s="927"/>
      <c r="BJ443" s="927"/>
      <c r="BK443" s="927"/>
      <c r="BL443" s="927"/>
      <c r="BM443" s="927"/>
      <c r="BN443" s="927"/>
      <c r="BO443" s="927"/>
      <c r="BP443" s="927"/>
      <c r="BQ443" s="927"/>
      <c r="BR443" s="927"/>
      <c r="BS443" s="927"/>
      <c r="BT443" s="927"/>
      <c r="BU443" s="927"/>
      <c r="BV443" s="927"/>
      <c r="BW443" s="927"/>
      <c r="BX443" s="927"/>
      <c r="BY443" s="927"/>
      <c r="BZ443" s="927"/>
      <c r="CA443" s="927"/>
      <c r="CB443" s="927"/>
      <c r="CC443" s="927"/>
      <c r="CD443" s="927"/>
      <c r="CE443" s="927"/>
      <c r="CF443" s="927"/>
      <c r="CG443" s="927"/>
      <c r="CH443" s="927"/>
      <c r="CI443" s="927"/>
      <c r="CJ443" s="927"/>
      <c r="CK443" s="927"/>
      <c r="CL443" s="927"/>
      <c r="CM443" s="927"/>
      <c r="CN443" s="927"/>
      <c r="CO443" s="927"/>
      <c r="CP443" s="927"/>
      <c r="CQ443" s="927"/>
      <c r="CR443" s="927"/>
      <c r="CS443" s="927"/>
      <c r="CT443" s="927"/>
      <c r="CU443" s="927"/>
      <c r="CV443" s="927"/>
      <c r="CW443" s="927"/>
      <c r="CX443" s="927"/>
      <c r="CY443" s="927"/>
      <c r="CZ443" s="927"/>
      <c r="DA443" s="927"/>
      <c r="DB443" s="927"/>
      <c r="DC443" s="927"/>
      <c r="DD443" s="927"/>
      <c r="DE443" s="927"/>
      <c r="DF443" s="927"/>
      <c r="DG443" s="927"/>
      <c r="DH443" s="927"/>
      <c r="DI443" s="927"/>
      <c r="DJ443" s="927"/>
      <c r="DK443" s="927"/>
      <c r="DL443" s="927"/>
      <c r="DM443" s="927"/>
      <c r="DN443" s="927"/>
      <c r="DO443" s="927"/>
      <c r="DP443" s="927"/>
      <c r="DQ443" s="927"/>
      <c r="DR443" s="927"/>
      <c r="DS443" s="927"/>
      <c r="DT443" s="927"/>
      <c r="DU443" s="927"/>
      <c r="DV443" s="927"/>
      <c r="DW443" s="927"/>
      <c r="DX443" s="927"/>
      <c r="DY443" s="927"/>
      <c r="DZ443" s="927"/>
      <c r="EA443" s="927"/>
      <c r="EB443" s="927"/>
      <c r="EC443" s="927"/>
      <c r="ED443" s="927"/>
      <c r="EE443" s="927"/>
      <c r="EF443" s="927"/>
      <c r="EG443" s="927"/>
      <c r="EH443" s="927"/>
      <c r="EI443" s="927"/>
      <c r="EJ443" s="927"/>
      <c r="EK443" s="927"/>
      <c r="EL443" s="927"/>
      <c r="EM443" s="927"/>
      <c r="EN443" s="927"/>
      <c r="EO443" s="927"/>
      <c r="EP443" s="927"/>
      <c r="EQ443" s="927"/>
      <c r="ER443" s="927"/>
      <c r="ES443" s="927"/>
    </row>
    <row r="444" spans="1:149" s="912" customFormat="1" ht="60">
      <c r="A444" s="1683" t="s">
        <v>2139</v>
      </c>
      <c r="B444" s="981"/>
      <c r="C444" s="1040" t="s">
        <v>224</v>
      </c>
      <c r="D444" s="987"/>
      <c r="E444" s="988"/>
      <c r="F444" s="1099"/>
      <c r="G444" s="993"/>
      <c r="H444" s="945"/>
      <c r="I444" s="949"/>
    </row>
    <row r="445" spans="1:149" s="912" customFormat="1" ht="15" customHeight="1">
      <c r="A445" s="1683"/>
      <c r="B445" s="981"/>
      <c r="C445" s="1166" t="s">
        <v>41</v>
      </c>
      <c r="D445" s="987" t="s">
        <v>5</v>
      </c>
      <c r="E445" s="988">
        <v>17</v>
      </c>
      <c r="F445" s="1097"/>
      <c r="G445" s="1376">
        <f>ROUND(E445*F445,2)</f>
        <v>0</v>
      </c>
      <c r="H445" s="945"/>
      <c r="I445" s="949"/>
      <c r="P445" s="927"/>
      <c r="Q445" s="927"/>
      <c r="R445" s="927"/>
      <c r="S445" s="927"/>
      <c r="T445" s="927"/>
      <c r="U445" s="927"/>
      <c r="V445" s="927"/>
      <c r="W445" s="927"/>
      <c r="X445" s="927"/>
      <c r="Y445" s="927"/>
      <c r="Z445" s="927"/>
      <c r="AA445" s="927"/>
      <c r="AB445" s="927"/>
      <c r="AC445" s="927"/>
      <c r="AD445" s="927"/>
      <c r="AE445" s="927"/>
      <c r="AF445" s="927"/>
      <c r="AG445" s="927"/>
      <c r="AH445" s="927"/>
      <c r="AI445" s="927"/>
      <c r="AJ445" s="927"/>
      <c r="AK445" s="927"/>
      <c r="AL445" s="927"/>
      <c r="AM445" s="927"/>
      <c r="AN445" s="927"/>
      <c r="AO445" s="927"/>
      <c r="AP445" s="927"/>
      <c r="AQ445" s="927"/>
      <c r="AR445" s="927"/>
      <c r="AS445" s="927"/>
      <c r="AT445" s="927"/>
      <c r="AU445" s="927"/>
      <c r="AV445" s="927"/>
      <c r="AW445" s="927"/>
      <c r="AX445" s="927"/>
      <c r="AY445" s="927"/>
      <c r="AZ445" s="927"/>
      <c r="BA445" s="927"/>
      <c r="BB445" s="927"/>
      <c r="BC445" s="927"/>
      <c r="BD445" s="927"/>
      <c r="BE445" s="927"/>
      <c r="BF445" s="927"/>
      <c r="BG445" s="927"/>
      <c r="BH445" s="927"/>
      <c r="BI445" s="927"/>
      <c r="BJ445" s="927"/>
      <c r="BK445" s="927"/>
      <c r="BL445" s="927"/>
      <c r="BM445" s="927"/>
      <c r="BN445" s="927"/>
      <c r="BO445" s="927"/>
      <c r="BP445" s="927"/>
      <c r="BQ445" s="927"/>
      <c r="BR445" s="927"/>
      <c r="BS445" s="927"/>
      <c r="BT445" s="927"/>
      <c r="BU445" s="927"/>
      <c r="BV445" s="927"/>
      <c r="BW445" s="927"/>
      <c r="BX445" s="927"/>
      <c r="BY445" s="927"/>
      <c r="BZ445" s="927"/>
      <c r="CA445" s="927"/>
      <c r="CB445" s="927"/>
      <c r="CC445" s="927"/>
      <c r="CD445" s="927"/>
      <c r="CE445" s="927"/>
      <c r="CF445" s="927"/>
      <c r="CG445" s="927"/>
      <c r="CH445" s="927"/>
      <c r="CI445" s="927"/>
      <c r="CJ445" s="927"/>
      <c r="CK445" s="927"/>
      <c r="CL445" s="927"/>
      <c r="CM445" s="927"/>
      <c r="CN445" s="927"/>
      <c r="CO445" s="927"/>
      <c r="CP445" s="927"/>
      <c r="CQ445" s="927"/>
      <c r="CR445" s="927"/>
      <c r="CS445" s="927"/>
      <c r="CT445" s="927"/>
      <c r="CU445" s="927"/>
      <c r="CV445" s="927"/>
      <c r="CW445" s="927"/>
      <c r="CX445" s="927"/>
      <c r="CY445" s="927"/>
      <c r="CZ445" s="927"/>
      <c r="DA445" s="927"/>
      <c r="DB445" s="927"/>
      <c r="DC445" s="927"/>
      <c r="DD445" s="927"/>
      <c r="DE445" s="927"/>
      <c r="DF445" s="927"/>
      <c r="DG445" s="927"/>
      <c r="DH445" s="927"/>
      <c r="DI445" s="927"/>
      <c r="DJ445" s="927"/>
      <c r="DK445" s="927"/>
      <c r="DL445" s="927"/>
      <c r="DM445" s="927"/>
      <c r="DN445" s="927"/>
      <c r="DO445" s="927"/>
      <c r="DP445" s="927"/>
      <c r="DQ445" s="927"/>
      <c r="DR445" s="927"/>
      <c r="DS445" s="927"/>
      <c r="DT445" s="927"/>
      <c r="DU445" s="927"/>
      <c r="DV445" s="927"/>
      <c r="DW445" s="927"/>
      <c r="DX445" s="927"/>
      <c r="DY445" s="927"/>
      <c r="DZ445" s="927"/>
      <c r="EA445" s="927"/>
      <c r="EB445" s="927"/>
      <c r="EC445" s="927"/>
      <c r="ED445" s="927"/>
      <c r="EE445" s="927"/>
      <c r="EF445" s="927"/>
      <c r="EG445" s="927"/>
      <c r="EH445" s="927"/>
      <c r="EI445" s="927"/>
      <c r="EJ445" s="927"/>
      <c r="EK445" s="927"/>
      <c r="EL445" s="927"/>
      <c r="EM445" s="927"/>
      <c r="EN445" s="927"/>
      <c r="EO445" s="927"/>
      <c r="EP445" s="927"/>
      <c r="EQ445" s="927"/>
      <c r="ER445" s="927"/>
      <c r="ES445" s="927"/>
    </row>
    <row r="446" spans="1:149" s="912" customFormat="1" ht="15" customHeight="1">
      <c r="A446" s="1506"/>
      <c r="B446" s="981"/>
      <c r="C446" s="1069"/>
      <c r="D446" s="987"/>
      <c r="E446" s="988"/>
      <c r="F446" s="1099"/>
      <c r="G446" s="990"/>
      <c r="H446" s="945"/>
      <c r="I446" s="949"/>
      <c r="P446" s="927"/>
      <c r="Q446" s="927"/>
      <c r="R446" s="927"/>
      <c r="S446" s="927"/>
      <c r="T446" s="927"/>
      <c r="U446" s="927"/>
      <c r="V446" s="927"/>
      <c r="W446" s="927"/>
      <c r="X446" s="927"/>
      <c r="Y446" s="927"/>
      <c r="Z446" s="927"/>
      <c r="AA446" s="927"/>
      <c r="AB446" s="927"/>
      <c r="AC446" s="927"/>
      <c r="AD446" s="927"/>
      <c r="AE446" s="927"/>
      <c r="AF446" s="927"/>
      <c r="AG446" s="927"/>
      <c r="AH446" s="927"/>
      <c r="AI446" s="927"/>
      <c r="AJ446" s="927"/>
      <c r="AK446" s="927"/>
      <c r="AL446" s="927"/>
      <c r="AM446" s="927"/>
      <c r="AN446" s="927"/>
      <c r="AO446" s="927"/>
      <c r="AP446" s="927"/>
      <c r="AQ446" s="927"/>
      <c r="AR446" s="927"/>
      <c r="AS446" s="927"/>
      <c r="AT446" s="927"/>
      <c r="AU446" s="927"/>
      <c r="AV446" s="927"/>
      <c r="AW446" s="927"/>
      <c r="AX446" s="927"/>
      <c r="AY446" s="927"/>
      <c r="AZ446" s="927"/>
      <c r="BA446" s="927"/>
      <c r="BB446" s="927"/>
      <c r="BC446" s="927"/>
      <c r="BD446" s="927"/>
      <c r="BE446" s="927"/>
      <c r="BF446" s="927"/>
      <c r="BG446" s="927"/>
      <c r="BH446" s="927"/>
      <c r="BI446" s="927"/>
      <c r="BJ446" s="927"/>
      <c r="BK446" s="927"/>
      <c r="BL446" s="927"/>
      <c r="BM446" s="927"/>
      <c r="BN446" s="927"/>
      <c r="BO446" s="927"/>
      <c r="BP446" s="927"/>
      <c r="BQ446" s="927"/>
      <c r="BR446" s="927"/>
      <c r="BS446" s="927"/>
      <c r="BT446" s="927"/>
      <c r="BU446" s="927"/>
      <c r="BV446" s="927"/>
      <c r="BW446" s="927"/>
      <c r="BX446" s="927"/>
      <c r="BY446" s="927"/>
      <c r="BZ446" s="927"/>
      <c r="CA446" s="927"/>
      <c r="CB446" s="927"/>
      <c r="CC446" s="927"/>
      <c r="CD446" s="927"/>
      <c r="CE446" s="927"/>
      <c r="CF446" s="927"/>
      <c r="CG446" s="927"/>
      <c r="CH446" s="927"/>
      <c r="CI446" s="927"/>
      <c r="CJ446" s="927"/>
      <c r="CK446" s="927"/>
      <c r="CL446" s="927"/>
      <c r="CM446" s="927"/>
      <c r="CN446" s="927"/>
      <c r="CO446" s="927"/>
      <c r="CP446" s="927"/>
      <c r="CQ446" s="927"/>
      <c r="CR446" s="927"/>
      <c r="CS446" s="927"/>
      <c r="CT446" s="927"/>
      <c r="CU446" s="927"/>
      <c r="CV446" s="927"/>
      <c r="CW446" s="927"/>
      <c r="CX446" s="927"/>
      <c r="CY446" s="927"/>
      <c r="CZ446" s="927"/>
      <c r="DA446" s="927"/>
      <c r="DB446" s="927"/>
      <c r="DC446" s="927"/>
      <c r="DD446" s="927"/>
      <c r="DE446" s="927"/>
      <c r="DF446" s="927"/>
      <c r="DG446" s="927"/>
      <c r="DH446" s="927"/>
      <c r="DI446" s="927"/>
      <c r="DJ446" s="927"/>
      <c r="DK446" s="927"/>
      <c r="DL446" s="927"/>
      <c r="DM446" s="927"/>
      <c r="DN446" s="927"/>
      <c r="DO446" s="927"/>
      <c r="DP446" s="927"/>
      <c r="DQ446" s="927"/>
      <c r="DR446" s="927"/>
      <c r="DS446" s="927"/>
      <c r="DT446" s="927"/>
      <c r="DU446" s="927"/>
      <c r="DV446" s="927"/>
      <c r="DW446" s="927"/>
      <c r="DX446" s="927"/>
      <c r="DY446" s="927"/>
      <c r="DZ446" s="927"/>
      <c r="EA446" s="927"/>
      <c r="EB446" s="927"/>
      <c r="EC446" s="927"/>
      <c r="ED446" s="927"/>
      <c r="EE446" s="927"/>
      <c r="EF446" s="927"/>
      <c r="EG446" s="927"/>
      <c r="EH446" s="927"/>
      <c r="EI446" s="927"/>
      <c r="EJ446" s="927"/>
      <c r="EK446" s="927"/>
      <c r="EL446" s="927"/>
      <c r="EM446" s="927"/>
      <c r="EN446" s="927"/>
      <c r="EO446" s="927"/>
      <c r="EP446" s="927"/>
      <c r="EQ446" s="927"/>
      <c r="ER446" s="927"/>
      <c r="ES446" s="927"/>
    </row>
    <row r="447" spans="1:149" s="912" customFormat="1" ht="105">
      <c r="A447" s="1683" t="s">
        <v>2140</v>
      </c>
      <c r="B447" s="981"/>
      <c r="C447" s="1040" t="s">
        <v>221</v>
      </c>
      <c r="D447" s="987"/>
      <c r="E447" s="988"/>
      <c r="F447" s="1099"/>
      <c r="G447" s="993"/>
      <c r="H447" s="945"/>
      <c r="I447" s="949"/>
    </row>
    <row r="448" spans="1:149" s="912" customFormat="1" ht="15" customHeight="1">
      <c r="A448" s="1683"/>
      <c r="B448" s="981"/>
      <c r="C448" s="1166" t="s">
        <v>41</v>
      </c>
      <c r="D448" s="987" t="s">
        <v>5</v>
      </c>
      <c r="E448" s="988">
        <v>8</v>
      </c>
      <c r="F448" s="1097"/>
      <c r="G448" s="1376">
        <f>ROUND(E448*F448,2)</f>
        <v>0</v>
      </c>
      <c r="H448" s="945"/>
      <c r="I448" s="949"/>
      <c r="P448" s="927"/>
      <c r="Q448" s="927"/>
      <c r="R448" s="927"/>
      <c r="S448" s="927"/>
      <c r="T448" s="927"/>
      <c r="U448" s="927"/>
      <c r="V448" s="927"/>
      <c r="W448" s="927"/>
      <c r="X448" s="927"/>
      <c r="Y448" s="927"/>
      <c r="Z448" s="927"/>
      <c r="AA448" s="927"/>
      <c r="AB448" s="927"/>
      <c r="AC448" s="927"/>
      <c r="AD448" s="927"/>
      <c r="AE448" s="927"/>
      <c r="AF448" s="927"/>
      <c r="AG448" s="927"/>
      <c r="AH448" s="927"/>
      <c r="AI448" s="927"/>
      <c r="AJ448" s="927"/>
      <c r="AK448" s="927"/>
      <c r="AL448" s="927"/>
      <c r="AM448" s="927"/>
      <c r="AN448" s="927"/>
      <c r="AO448" s="927"/>
      <c r="AP448" s="927"/>
      <c r="AQ448" s="927"/>
      <c r="AR448" s="927"/>
      <c r="AS448" s="927"/>
      <c r="AT448" s="927"/>
      <c r="AU448" s="927"/>
      <c r="AV448" s="927"/>
      <c r="AW448" s="927"/>
      <c r="AX448" s="927"/>
      <c r="AY448" s="927"/>
      <c r="AZ448" s="927"/>
      <c r="BA448" s="927"/>
      <c r="BB448" s="927"/>
      <c r="BC448" s="927"/>
      <c r="BD448" s="927"/>
      <c r="BE448" s="927"/>
      <c r="BF448" s="927"/>
      <c r="BG448" s="927"/>
      <c r="BH448" s="927"/>
      <c r="BI448" s="927"/>
      <c r="BJ448" s="927"/>
      <c r="BK448" s="927"/>
      <c r="BL448" s="927"/>
      <c r="BM448" s="927"/>
      <c r="BN448" s="927"/>
      <c r="BO448" s="927"/>
      <c r="BP448" s="927"/>
      <c r="BQ448" s="927"/>
      <c r="BR448" s="927"/>
      <c r="BS448" s="927"/>
      <c r="BT448" s="927"/>
      <c r="BU448" s="927"/>
      <c r="BV448" s="927"/>
      <c r="BW448" s="927"/>
      <c r="BX448" s="927"/>
      <c r="BY448" s="927"/>
      <c r="BZ448" s="927"/>
      <c r="CA448" s="927"/>
      <c r="CB448" s="927"/>
      <c r="CC448" s="927"/>
      <c r="CD448" s="927"/>
      <c r="CE448" s="927"/>
      <c r="CF448" s="927"/>
      <c r="CG448" s="927"/>
      <c r="CH448" s="927"/>
      <c r="CI448" s="927"/>
      <c r="CJ448" s="927"/>
      <c r="CK448" s="927"/>
      <c r="CL448" s="927"/>
      <c r="CM448" s="927"/>
      <c r="CN448" s="927"/>
      <c r="CO448" s="927"/>
      <c r="CP448" s="927"/>
      <c r="CQ448" s="927"/>
      <c r="CR448" s="927"/>
      <c r="CS448" s="927"/>
      <c r="CT448" s="927"/>
      <c r="CU448" s="927"/>
      <c r="CV448" s="927"/>
      <c r="CW448" s="927"/>
      <c r="CX448" s="927"/>
      <c r="CY448" s="927"/>
      <c r="CZ448" s="927"/>
      <c r="DA448" s="927"/>
      <c r="DB448" s="927"/>
      <c r="DC448" s="927"/>
      <c r="DD448" s="927"/>
      <c r="DE448" s="927"/>
      <c r="DF448" s="927"/>
      <c r="DG448" s="927"/>
      <c r="DH448" s="927"/>
      <c r="DI448" s="927"/>
      <c r="DJ448" s="927"/>
      <c r="DK448" s="927"/>
      <c r="DL448" s="927"/>
      <c r="DM448" s="927"/>
      <c r="DN448" s="927"/>
      <c r="DO448" s="927"/>
      <c r="DP448" s="927"/>
      <c r="DQ448" s="927"/>
      <c r="DR448" s="927"/>
      <c r="DS448" s="927"/>
      <c r="DT448" s="927"/>
      <c r="DU448" s="927"/>
      <c r="DV448" s="927"/>
      <c r="DW448" s="927"/>
      <c r="DX448" s="927"/>
      <c r="DY448" s="927"/>
      <c r="DZ448" s="927"/>
      <c r="EA448" s="927"/>
      <c r="EB448" s="927"/>
      <c r="EC448" s="927"/>
      <c r="ED448" s="927"/>
      <c r="EE448" s="927"/>
      <c r="EF448" s="927"/>
      <c r="EG448" s="927"/>
      <c r="EH448" s="927"/>
      <c r="EI448" s="927"/>
      <c r="EJ448" s="927"/>
      <c r="EK448" s="927"/>
      <c r="EL448" s="927"/>
      <c r="EM448" s="927"/>
      <c r="EN448" s="927"/>
      <c r="EO448" s="927"/>
      <c r="EP448" s="927"/>
      <c r="EQ448" s="927"/>
      <c r="ER448" s="927"/>
      <c r="ES448" s="927"/>
    </row>
    <row r="449" spans="1:149" s="912" customFormat="1" ht="15" customHeight="1">
      <c r="A449" s="1506"/>
      <c r="B449" s="981"/>
      <c r="C449" s="1069"/>
      <c r="D449" s="987"/>
      <c r="E449" s="988"/>
      <c r="F449" s="1099"/>
      <c r="G449" s="990"/>
      <c r="H449" s="945"/>
      <c r="I449" s="949"/>
      <c r="P449" s="927"/>
      <c r="Q449" s="927"/>
      <c r="R449" s="927"/>
      <c r="S449" s="927"/>
      <c r="T449" s="927"/>
      <c r="U449" s="927"/>
      <c r="V449" s="927"/>
      <c r="W449" s="927"/>
      <c r="X449" s="927"/>
      <c r="Y449" s="927"/>
      <c r="Z449" s="927"/>
      <c r="AA449" s="927"/>
      <c r="AB449" s="927"/>
      <c r="AC449" s="927"/>
      <c r="AD449" s="927"/>
      <c r="AE449" s="927"/>
      <c r="AF449" s="927"/>
      <c r="AG449" s="927"/>
      <c r="AH449" s="927"/>
      <c r="AI449" s="927"/>
      <c r="AJ449" s="927"/>
      <c r="AK449" s="927"/>
      <c r="AL449" s="927"/>
      <c r="AM449" s="927"/>
      <c r="AN449" s="927"/>
      <c r="AO449" s="927"/>
      <c r="AP449" s="927"/>
      <c r="AQ449" s="927"/>
      <c r="AR449" s="927"/>
      <c r="AS449" s="927"/>
      <c r="AT449" s="927"/>
      <c r="AU449" s="927"/>
      <c r="AV449" s="927"/>
      <c r="AW449" s="927"/>
      <c r="AX449" s="927"/>
      <c r="AY449" s="927"/>
      <c r="AZ449" s="927"/>
      <c r="BA449" s="927"/>
      <c r="BB449" s="927"/>
      <c r="BC449" s="927"/>
      <c r="BD449" s="927"/>
      <c r="BE449" s="927"/>
      <c r="BF449" s="927"/>
      <c r="BG449" s="927"/>
      <c r="BH449" s="927"/>
      <c r="BI449" s="927"/>
      <c r="BJ449" s="927"/>
      <c r="BK449" s="927"/>
      <c r="BL449" s="927"/>
      <c r="BM449" s="927"/>
      <c r="BN449" s="927"/>
      <c r="BO449" s="927"/>
      <c r="BP449" s="927"/>
      <c r="BQ449" s="927"/>
      <c r="BR449" s="927"/>
      <c r="BS449" s="927"/>
      <c r="BT449" s="927"/>
      <c r="BU449" s="927"/>
      <c r="BV449" s="927"/>
      <c r="BW449" s="927"/>
      <c r="BX449" s="927"/>
      <c r="BY449" s="927"/>
      <c r="BZ449" s="927"/>
      <c r="CA449" s="927"/>
      <c r="CB449" s="927"/>
      <c r="CC449" s="927"/>
      <c r="CD449" s="927"/>
      <c r="CE449" s="927"/>
      <c r="CF449" s="927"/>
      <c r="CG449" s="927"/>
      <c r="CH449" s="927"/>
      <c r="CI449" s="927"/>
      <c r="CJ449" s="927"/>
      <c r="CK449" s="927"/>
      <c r="CL449" s="927"/>
      <c r="CM449" s="927"/>
      <c r="CN449" s="927"/>
      <c r="CO449" s="927"/>
      <c r="CP449" s="927"/>
      <c r="CQ449" s="927"/>
      <c r="CR449" s="927"/>
      <c r="CS449" s="927"/>
      <c r="CT449" s="927"/>
      <c r="CU449" s="927"/>
      <c r="CV449" s="927"/>
      <c r="CW449" s="927"/>
      <c r="CX449" s="927"/>
      <c r="CY449" s="927"/>
      <c r="CZ449" s="927"/>
      <c r="DA449" s="927"/>
      <c r="DB449" s="927"/>
      <c r="DC449" s="927"/>
      <c r="DD449" s="927"/>
      <c r="DE449" s="927"/>
      <c r="DF449" s="927"/>
      <c r="DG449" s="927"/>
      <c r="DH449" s="927"/>
      <c r="DI449" s="927"/>
      <c r="DJ449" s="927"/>
      <c r="DK449" s="927"/>
      <c r="DL449" s="927"/>
      <c r="DM449" s="927"/>
      <c r="DN449" s="927"/>
      <c r="DO449" s="927"/>
      <c r="DP449" s="927"/>
      <c r="DQ449" s="927"/>
      <c r="DR449" s="927"/>
      <c r="DS449" s="927"/>
      <c r="DT449" s="927"/>
      <c r="DU449" s="927"/>
      <c r="DV449" s="927"/>
      <c r="DW449" s="927"/>
      <c r="DX449" s="927"/>
      <c r="DY449" s="927"/>
      <c r="DZ449" s="927"/>
      <c r="EA449" s="927"/>
      <c r="EB449" s="927"/>
      <c r="EC449" s="927"/>
      <c r="ED449" s="927"/>
      <c r="EE449" s="927"/>
      <c r="EF449" s="927"/>
      <c r="EG449" s="927"/>
      <c r="EH449" s="927"/>
      <c r="EI449" s="927"/>
      <c r="EJ449" s="927"/>
      <c r="EK449" s="927"/>
      <c r="EL449" s="927"/>
      <c r="EM449" s="927"/>
      <c r="EN449" s="927"/>
      <c r="EO449" s="927"/>
      <c r="EP449" s="927"/>
      <c r="EQ449" s="927"/>
      <c r="ER449" s="927"/>
      <c r="ES449" s="927"/>
    </row>
    <row r="450" spans="1:149" s="912" customFormat="1" ht="60">
      <c r="A450" s="1683" t="s">
        <v>2141</v>
      </c>
      <c r="B450" s="981"/>
      <c r="C450" s="1040" t="s">
        <v>225</v>
      </c>
      <c r="D450" s="987"/>
      <c r="E450" s="988"/>
      <c r="F450" s="1099"/>
      <c r="G450" s="993"/>
      <c r="H450" s="945"/>
      <c r="I450" s="949"/>
    </row>
    <row r="451" spans="1:149" s="912" customFormat="1" ht="15" customHeight="1">
      <c r="A451" s="1683"/>
      <c r="B451" s="981"/>
      <c r="C451" s="1166" t="s">
        <v>41</v>
      </c>
      <c r="D451" s="987" t="s">
        <v>5</v>
      </c>
      <c r="E451" s="988">
        <v>2</v>
      </c>
      <c r="F451" s="1097"/>
      <c r="G451" s="1376">
        <f>ROUND(E451*F451,2)</f>
        <v>0</v>
      </c>
      <c r="H451" s="945"/>
      <c r="I451" s="949"/>
      <c r="P451" s="927"/>
      <c r="Q451" s="927"/>
      <c r="R451" s="927"/>
      <c r="S451" s="927"/>
      <c r="T451" s="927"/>
      <c r="U451" s="927"/>
      <c r="V451" s="927"/>
      <c r="W451" s="927"/>
      <c r="X451" s="927"/>
      <c r="Y451" s="927"/>
      <c r="Z451" s="927"/>
      <c r="AA451" s="927"/>
      <c r="AB451" s="927"/>
      <c r="AC451" s="927"/>
      <c r="AD451" s="927"/>
      <c r="AE451" s="927"/>
      <c r="AF451" s="927"/>
      <c r="AG451" s="927"/>
      <c r="AH451" s="927"/>
      <c r="AI451" s="927"/>
      <c r="AJ451" s="927"/>
      <c r="AK451" s="927"/>
      <c r="AL451" s="927"/>
      <c r="AM451" s="927"/>
      <c r="AN451" s="927"/>
      <c r="AO451" s="927"/>
      <c r="AP451" s="927"/>
      <c r="AQ451" s="927"/>
      <c r="AR451" s="927"/>
      <c r="AS451" s="927"/>
      <c r="AT451" s="927"/>
      <c r="AU451" s="927"/>
      <c r="AV451" s="927"/>
      <c r="AW451" s="927"/>
      <c r="AX451" s="927"/>
      <c r="AY451" s="927"/>
      <c r="AZ451" s="927"/>
      <c r="BA451" s="927"/>
      <c r="BB451" s="927"/>
      <c r="BC451" s="927"/>
      <c r="BD451" s="927"/>
      <c r="BE451" s="927"/>
      <c r="BF451" s="927"/>
      <c r="BG451" s="927"/>
      <c r="BH451" s="927"/>
      <c r="BI451" s="927"/>
      <c r="BJ451" s="927"/>
      <c r="BK451" s="927"/>
      <c r="BL451" s="927"/>
      <c r="BM451" s="927"/>
      <c r="BN451" s="927"/>
      <c r="BO451" s="927"/>
      <c r="BP451" s="927"/>
      <c r="BQ451" s="927"/>
      <c r="BR451" s="927"/>
      <c r="BS451" s="927"/>
      <c r="BT451" s="927"/>
      <c r="BU451" s="927"/>
      <c r="BV451" s="927"/>
      <c r="BW451" s="927"/>
      <c r="BX451" s="927"/>
      <c r="BY451" s="927"/>
      <c r="BZ451" s="927"/>
      <c r="CA451" s="927"/>
      <c r="CB451" s="927"/>
      <c r="CC451" s="927"/>
      <c r="CD451" s="927"/>
      <c r="CE451" s="927"/>
      <c r="CF451" s="927"/>
      <c r="CG451" s="927"/>
      <c r="CH451" s="927"/>
      <c r="CI451" s="927"/>
      <c r="CJ451" s="927"/>
      <c r="CK451" s="927"/>
      <c r="CL451" s="927"/>
      <c r="CM451" s="927"/>
      <c r="CN451" s="927"/>
      <c r="CO451" s="927"/>
      <c r="CP451" s="927"/>
      <c r="CQ451" s="927"/>
      <c r="CR451" s="927"/>
      <c r="CS451" s="927"/>
      <c r="CT451" s="927"/>
      <c r="CU451" s="927"/>
      <c r="CV451" s="927"/>
      <c r="CW451" s="927"/>
      <c r="CX451" s="927"/>
      <c r="CY451" s="927"/>
      <c r="CZ451" s="927"/>
      <c r="DA451" s="927"/>
      <c r="DB451" s="927"/>
      <c r="DC451" s="927"/>
      <c r="DD451" s="927"/>
      <c r="DE451" s="927"/>
      <c r="DF451" s="927"/>
      <c r="DG451" s="927"/>
      <c r="DH451" s="927"/>
      <c r="DI451" s="927"/>
      <c r="DJ451" s="927"/>
      <c r="DK451" s="927"/>
      <c r="DL451" s="927"/>
      <c r="DM451" s="927"/>
      <c r="DN451" s="927"/>
      <c r="DO451" s="927"/>
      <c r="DP451" s="927"/>
      <c r="DQ451" s="927"/>
      <c r="DR451" s="927"/>
      <c r="DS451" s="927"/>
      <c r="DT451" s="927"/>
      <c r="DU451" s="927"/>
      <c r="DV451" s="927"/>
      <c r="DW451" s="927"/>
      <c r="DX451" s="927"/>
      <c r="DY451" s="927"/>
      <c r="DZ451" s="927"/>
      <c r="EA451" s="927"/>
      <c r="EB451" s="927"/>
      <c r="EC451" s="927"/>
      <c r="ED451" s="927"/>
      <c r="EE451" s="927"/>
      <c r="EF451" s="927"/>
      <c r="EG451" s="927"/>
      <c r="EH451" s="927"/>
      <c r="EI451" s="927"/>
      <c r="EJ451" s="927"/>
      <c r="EK451" s="927"/>
      <c r="EL451" s="927"/>
      <c r="EM451" s="927"/>
      <c r="EN451" s="927"/>
      <c r="EO451" s="927"/>
      <c r="EP451" s="927"/>
      <c r="EQ451" s="927"/>
      <c r="ER451" s="927"/>
      <c r="ES451" s="927"/>
    </row>
    <row r="452" spans="1:149" s="912" customFormat="1" ht="15" customHeight="1">
      <c r="A452" s="1506"/>
      <c r="B452" s="981"/>
      <c r="C452" s="1069"/>
      <c r="D452" s="987"/>
      <c r="E452" s="988"/>
      <c r="F452" s="1099"/>
      <c r="G452" s="990"/>
      <c r="H452" s="945"/>
      <c r="I452" s="949"/>
      <c r="P452" s="927"/>
      <c r="Q452" s="927"/>
      <c r="R452" s="927"/>
      <c r="S452" s="927"/>
      <c r="T452" s="927"/>
      <c r="U452" s="927"/>
      <c r="V452" s="927"/>
      <c r="W452" s="927"/>
      <c r="X452" s="927"/>
      <c r="Y452" s="927"/>
      <c r="Z452" s="927"/>
      <c r="AA452" s="927"/>
      <c r="AB452" s="927"/>
      <c r="AC452" s="927"/>
      <c r="AD452" s="927"/>
      <c r="AE452" s="927"/>
      <c r="AF452" s="927"/>
      <c r="AG452" s="927"/>
      <c r="AH452" s="927"/>
      <c r="AI452" s="927"/>
      <c r="AJ452" s="927"/>
      <c r="AK452" s="927"/>
      <c r="AL452" s="927"/>
      <c r="AM452" s="927"/>
      <c r="AN452" s="927"/>
      <c r="AO452" s="927"/>
      <c r="AP452" s="927"/>
      <c r="AQ452" s="927"/>
      <c r="AR452" s="927"/>
      <c r="AS452" s="927"/>
      <c r="AT452" s="927"/>
      <c r="AU452" s="927"/>
      <c r="AV452" s="927"/>
      <c r="AW452" s="927"/>
      <c r="AX452" s="927"/>
      <c r="AY452" s="927"/>
      <c r="AZ452" s="927"/>
      <c r="BA452" s="927"/>
      <c r="BB452" s="927"/>
      <c r="BC452" s="927"/>
      <c r="BD452" s="927"/>
      <c r="BE452" s="927"/>
      <c r="BF452" s="927"/>
      <c r="BG452" s="927"/>
      <c r="BH452" s="927"/>
      <c r="BI452" s="927"/>
      <c r="BJ452" s="927"/>
      <c r="BK452" s="927"/>
      <c r="BL452" s="927"/>
      <c r="BM452" s="927"/>
      <c r="BN452" s="927"/>
      <c r="BO452" s="927"/>
      <c r="BP452" s="927"/>
      <c r="BQ452" s="927"/>
      <c r="BR452" s="927"/>
      <c r="BS452" s="927"/>
      <c r="BT452" s="927"/>
      <c r="BU452" s="927"/>
      <c r="BV452" s="927"/>
      <c r="BW452" s="927"/>
      <c r="BX452" s="927"/>
      <c r="BY452" s="927"/>
      <c r="BZ452" s="927"/>
      <c r="CA452" s="927"/>
      <c r="CB452" s="927"/>
      <c r="CC452" s="927"/>
      <c r="CD452" s="927"/>
      <c r="CE452" s="927"/>
      <c r="CF452" s="927"/>
      <c r="CG452" s="927"/>
      <c r="CH452" s="927"/>
      <c r="CI452" s="927"/>
      <c r="CJ452" s="927"/>
      <c r="CK452" s="927"/>
      <c r="CL452" s="927"/>
      <c r="CM452" s="927"/>
      <c r="CN452" s="927"/>
      <c r="CO452" s="927"/>
      <c r="CP452" s="927"/>
      <c r="CQ452" s="927"/>
      <c r="CR452" s="927"/>
      <c r="CS452" s="927"/>
      <c r="CT452" s="927"/>
      <c r="CU452" s="927"/>
      <c r="CV452" s="927"/>
      <c r="CW452" s="927"/>
      <c r="CX452" s="927"/>
      <c r="CY452" s="927"/>
      <c r="CZ452" s="927"/>
      <c r="DA452" s="927"/>
      <c r="DB452" s="927"/>
      <c r="DC452" s="927"/>
      <c r="DD452" s="927"/>
      <c r="DE452" s="927"/>
      <c r="DF452" s="927"/>
      <c r="DG452" s="927"/>
      <c r="DH452" s="927"/>
      <c r="DI452" s="927"/>
      <c r="DJ452" s="927"/>
      <c r="DK452" s="927"/>
      <c r="DL452" s="927"/>
      <c r="DM452" s="927"/>
      <c r="DN452" s="927"/>
      <c r="DO452" s="927"/>
      <c r="DP452" s="927"/>
      <c r="DQ452" s="927"/>
      <c r="DR452" s="927"/>
      <c r="DS452" s="927"/>
      <c r="DT452" s="927"/>
      <c r="DU452" s="927"/>
      <c r="DV452" s="927"/>
      <c r="DW452" s="927"/>
      <c r="DX452" s="927"/>
      <c r="DY452" s="927"/>
      <c r="DZ452" s="927"/>
      <c r="EA452" s="927"/>
      <c r="EB452" s="927"/>
      <c r="EC452" s="927"/>
      <c r="ED452" s="927"/>
      <c r="EE452" s="927"/>
      <c r="EF452" s="927"/>
      <c r="EG452" s="927"/>
      <c r="EH452" s="927"/>
      <c r="EI452" s="927"/>
      <c r="EJ452" s="927"/>
      <c r="EK452" s="927"/>
      <c r="EL452" s="927"/>
      <c r="EM452" s="927"/>
      <c r="EN452" s="927"/>
      <c r="EO452" s="927"/>
      <c r="EP452" s="927"/>
      <c r="EQ452" s="927"/>
      <c r="ER452" s="927"/>
      <c r="ES452" s="927"/>
    </row>
    <row r="453" spans="1:149" s="912" customFormat="1">
      <c r="A453" s="1683" t="s">
        <v>2142</v>
      </c>
      <c r="B453" s="981"/>
      <c r="C453" s="1040" t="s">
        <v>226</v>
      </c>
      <c r="D453" s="987"/>
      <c r="E453" s="988"/>
      <c r="F453" s="1099"/>
      <c r="G453" s="993"/>
      <c r="H453" s="945"/>
      <c r="I453" s="949"/>
    </row>
    <row r="454" spans="1:149" s="912" customFormat="1" ht="15" customHeight="1">
      <c r="A454" s="1683"/>
      <c r="B454" s="981"/>
      <c r="C454" s="1167" t="s">
        <v>41</v>
      </c>
      <c r="D454" s="987" t="s">
        <v>5</v>
      </c>
      <c r="E454" s="988">
        <v>12</v>
      </c>
      <c r="F454" s="1097"/>
      <c r="G454" s="1376">
        <f>ROUND(E454*F454,2)</f>
        <v>0</v>
      </c>
      <c r="H454" s="945"/>
      <c r="I454" s="949"/>
      <c r="P454" s="927"/>
      <c r="Q454" s="927"/>
      <c r="R454" s="927"/>
      <c r="S454" s="927"/>
      <c r="T454" s="927"/>
      <c r="U454" s="927"/>
      <c r="V454" s="927"/>
      <c r="W454" s="927"/>
      <c r="X454" s="927"/>
      <c r="Y454" s="927"/>
      <c r="Z454" s="927"/>
      <c r="AA454" s="927"/>
      <c r="AB454" s="927"/>
      <c r="AC454" s="927"/>
      <c r="AD454" s="927"/>
      <c r="AE454" s="927"/>
      <c r="AF454" s="927"/>
      <c r="AG454" s="927"/>
      <c r="AH454" s="927"/>
      <c r="AI454" s="927"/>
      <c r="AJ454" s="927"/>
      <c r="AK454" s="927"/>
      <c r="AL454" s="927"/>
      <c r="AM454" s="927"/>
      <c r="AN454" s="927"/>
      <c r="AO454" s="927"/>
      <c r="AP454" s="927"/>
      <c r="AQ454" s="927"/>
      <c r="AR454" s="927"/>
      <c r="AS454" s="927"/>
      <c r="AT454" s="927"/>
      <c r="AU454" s="927"/>
      <c r="AV454" s="927"/>
      <c r="AW454" s="927"/>
      <c r="AX454" s="927"/>
      <c r="AY454" s="927"/>
      <c r="AZ454" s="927"/>
      <c r="BA454" s="927"/>
      <c r="BB454" s="927"/>
      <c r="BC454" s="927"/>
      <c r="BD454" s="927"/>
      <c r="BE454" s="927"/>
      <c r="BF454" s="927"/>
      <c r="BG454" s="927"/>
      <c r="BH454" s="927"/>
      <c r="BI454" s="927"/>
      <c r="BJ454" s="927"/>
      <c r="BK454" s="927"/>
      <c r="BL454" s="927"/>
      <c r="BM454" s="927"/>
      <c r="BN454" s="927"/>
      <c r="BO454" s="927"/>
      <c r="BP454" s="927"/>
      <c r="BQ454" s="927"/>
      <c r="BR454" s="927"/>
      <c r="BS454" s="927"/>
      <c r="BT454" s="927"/>
      <c r="BU454" s="927"/>
      <c r="BV454" s="927"/>
      <c r="BW454" s="927"/>
      <c r="BX454" s="927"/>
      <c r="BY454" s="927"/>
      <c r="BZ454" s="927"/>
      <c r="CA454" s="927"/>
      <c r="CB454" s="927"/>
      <c r="CC454" s="927"/>
      <c r="CD454" s="927"/>
      <c r="CE454" s="927"/>
      <c r="CF454" s="927"/>
      <c r="CG454" s="927"/>
      <c r="CH454" s="927"/>
      <c r="CI454" s="927"/>
      <c r="CJ454" s="927"/>
      <c r="CK454" s="927"/>
      <c r="CL454" s="927"/>
      <c r="CM454" s="927"/>
      <c r="CN454" s="927"/>
      <c r="CO454" s="927"/>
      <c r="CP454" s="927"/>
      <c r="CQ454" s="927"/>
      <c r="CR454" s="927"/>
      <c r="CS454" s="927"/>
      <c r="CT454" s="927"/>
      <c r="CU454" s="927"/>
      <c r="CV454" s="927"/>
      <c r="CW454" s="927"/>
      <c r="CX454" s="927"/>
      <c r="CY454" s="927"/>
      <c r="CZ454" s="927"/>
      <c r="DA454" s="927"/>
      <c r="DB454" s="927"/>
      <c r="DC454" s="927"/>
      <c r="DD454" s="927"/>
      <c r="DE454" s="927"/>
      <c r="DF454" s="927"/>
      <c r="DG454" s="927"/>
      <c r="DH454" s="927"/>
      <c r="DI454" s="927"/>
      <c r="DJ454" s="927"/>
      <c r="DK454" s="927"/>
      <c r="DL454" s="927"/>
      <c r="DM454" s="927"/>
      <c r="DN454" s="927"/>
      <c r="DO454" s="927"/>
      <c r="DP454" s="927"/>
      <c r="DQ454" s="927"/>
      <c r="DR454" s="927"/>
      <c r="DS454" s="927"/>
      <c r="DT454" s="927"/>
      <c r="DU454" s="927"/>
      <c r="DV454" s="927"/>
      <c r="DW454" s="927"/>
      <c r="DX454" s="927"/>
      <c r="DY454" s="927"/>
      <c r="DZ454" s="927"/>
      <c r="EA454" s="927"/>
      <c r="EB454" s="927"/>
      <c r="EC454" s="927"/>
      <c r="ED454" s="927"/>
      <c r="EE454" s="927"/>
      <c r="EF454" s="927"/>
      <c r="EG454" s="927"/>
      <c r="EH454" s="927"/>
      <c r="EI454" s="927"/>
      <c r="EJ454" s="927"/>
      <c r="EK454" s="927"/>
      <c r="EL454" s="927"/>
      <c r="EM454" s="927"/>
      <c r="EN454" s="927"/>
      <c r="EO454" s="927"/>
      <c r="EP454" s="927"/>
      <c r="EQ454" s="927"/>
      <c r="ER454" s="927"/>
      <c r="ES454" s="927"/>
    </row>
    <row r="455" spans="1:149" s="912" customFormat="1" ht="15" customHeight="1">
      <c r="A455" s="1506"/>
      <c r="B455" s="981"/>
      <c r="C455" s="1040"/>
      <c r="D455" s="987"/>
      <c r="E455" s="988"/>
      <c r="F455" s="1099"/>
      <c r="G455" s="990"/>
      <c r="H455" s="945"/>
      <c r="I455" s="949"/>
      <c r="P455" s="927"/>
      <c r="Q455" s="927"/>
      <c r="R455" s="927"/>
      <c r="S455" s="927"/>
      <c r="T455" s="927"/>
      <c r="U455" s="927"/>
      <c r="V455" s="927"/>
      <c r="W455" s="927"/>
      <c r="X455" s="927"/>
      <c r="Y455" s="927"/>
      <c r="Z455" s="927"/>
      <c r="AA455" s="927"/>
      <c r="AB455" s="927"/>
      <c r="AC455" s="927"/>
      <c r="AD455" s="927"/>
      <c r="AE455" s="927"/>
      <c r="AF455" s="927"/>
      <c r="AG455" s="927"/>
      <c r="AH455" s="927"/>
      <c r="AI455" s="927"/>
      <c r="AJ455" s="927"/>
      <c r="AK455" s="927"/>
      <c r="AL455" s="927"/>
      <c r="AM455" s="927"/>
      <c r="AN455" s="927"/>
      <c r="AO455" s="927"/>
      <c r="AP455" s="927"/>
      <c r="AQ455" s="927"/>
      <c r="AR455" s="927"/>
      <c r="AS455" s="927"/>
      <c r="AT455" s="927"/>
      <c r="AU455" s="927"/>
      <c r="AV455" s="927"/>
      <c r="AW455" s="927"/>
      <c r="AX455" s="927"/>
      <c r="AY455" s="927"/>
      <c r="AZ455" s="927"/>
      <c r="BA455" s="927"/>
      <c r="BB455" s="927"/>
      <c r="BC455" s="927"/>
      <c r="BD455" s="927"/>
      <c r="BE455" s="927"/>
      <c r="BF455" s="927"/>
      <c r="BG455" s="927"/>
      <c r="BH455" s="927"/>
      <c r="BI455" s="927"/>
      <c r="BJ455" s="927"/>
      <c r="BK455" s="927"/>
      <c r="BL455" s="927"/>
      <c r="BM455" s="927"/>
      <c r="BN455" s="927"/>
      <c r="BO455" s="927"/>
      <c r="BP455" s="927"/>
      <c r="BQ455" s="927"/>
      <c r="BR455" s="927"/>
      <c r="BS455" s="927"/>
      <c r="BT455" s="927"/>
      <c r="BU455" s="927"/>
      <c r="BV455" s="927"/>
      <c r="BW455" s="927"/>
      <c r="BX455" s="927"/>
      <c r="BY455" s="927"/>
      <c r="BZ455" s="927"/>
      <c r="CA455" s="927"/>
      <c r="CB455" s="927"/>
      <c r="CC455" s="927"/>
      <c r="CD455" s="927"/>
      <c r="CE455" s="927"/>
      <c r="CF455" s="927"/>
      <c r="CG455" s="927"/>
      <c r="CH455" s="927"/>
      <c r="CI455" s="927"/>
      <c r="CJ455" s="927"/>
      <c r="CK455" s="927"/>
      <c r="CL455" s="927"/>
      <c r="CM455" s="927"/>
      <c r="CN455" s="927"/>
      <c r="CO455" s="927"/>
      <c r="CP455" s="927"/>
      <c r="CQ455" s="927"/>
      <c r="CR455" s="927"/>
      <c r="CS455" s="927"/>
      <c r="CT455" s="927"/>
      <c r="CU455" s="927"/>
      <c r="CV455" s="927"/>
      <c r="CW455" s="927"/>
      <c r="CX455" s="927"/>
      <c r="CY455" s="927"/>
      <c r="CZ455" s="927"/>
      <c r="DA455" s="927"/>
      <c r="DB455" s="927"/>
      <c r="DC455" s="927"/>
      <c r="DD455" s="927"/>
      <c r="DE455" s="927"/>
      <c r="DF455" s="927"/>
      <c r="DG455" s="927"/>
      <c r="DH455" s="927"/>
      <c r="DI455" s="927"/>
      <c r="DJ455" s="927"/>
      <c r="DK455" s="927"/>
      <c r="DL455" s="927"/>
      <c r="DM455" s="927"/>
      <c r="DN455" s="927"/>
      <c r="DO455" s="927"/>
      <c r="DP455" s="927"/>
      <c r="DQ455" s="927"/>
      <c r="DR455" s="927"/>
      <c r="DS455" s="927"/>
      <c r="DT455" s="927"/>
      <c r="DU455" s="927"/>
      <c r="DV455" s="927"/>
      <c r="DW455" s="927"/>
      <c r="DX455" s="927"/>
      <c r="DY455" s="927"/>
      <c r="DZ455" s="927"/>
      <c r="EA455" s="927"/>
      <c r="EB455" s="927"/>
      <c r="EC455" s="927"/>
      <c r="ED455" s="927"/>
      <c r="EE455" s="927"/>
      <c r="EF455" s="927"/>
      <c r="EG455" s="927"/>
      <c r="EH455" s="927"/>
      <c r="EI455" s="927"/>
      <c r="EJ455" s="927"/>
      <c r="EK455" s="927"/>
      <c r="EL455" s="927"/>
      <c r="EM455" s="927"/>
      <c r="EN455" s="927"/>
      <c r="EO455" s="927"/>
      <c r="EP455" s="927"/>
      <c r="EQ455" s="927"/>
      <c r="ER455" s="927"/>
      <c r="ES455" s="927"/>
    </row>
    <row r="456" spans="1:149" s="912" customFormat="1" ht="45">
      <c r="A456" s="1683" t="s">
        <v>2143</v>
      </c>
      <c r="B456" s="981"/>
      <c r="C456" s="1040" t="s">
        <v>172</v>
      </c>
      <c r="D456" s="987"/>
      <c r="E456" s="988"/>
      <c r="F456" s="1099"/>
      <c r="G456" s="993"/>
      <c r="H456" s="945"/>
      <c r="I456" s="949"/>
    </row>
    <row r="457" spans="1:149" s="912" customFormat="1" ht="15" customHeight="1">
      <c r="A457" s="1683"/>
      <c r="B457" s="981"/>
      <c r="C457" s="1167" t="s">
        <v>41</v>
      </c>
      <c r="D457" s="987" t="s">
        <v>5</v>
      </c>
      <c r="E457" s="988">
        <v>150</v>
      </c>
      <c r="F457" s="1097"/>
      <c r="G457" s="1376">
        <f>ROUND(E457*F457,2)</f>
        <v>0</v>
      </c>
      <c r="H457" s="945"/>
      <c r="I457" s="949"/>
      <c r="P457" s="927"/>
      <c r="Q457" s="927"/>
      <c r="R457" s="927"/>
      <c r="S457" s="927"/>
      <c r="T457" s="927"/>
      <c r="U457" s="927"/>
      <c r="V457" s="927"/>
      <c r="W457" s="927"/>
      <c r="X457" s="927"/>
      <c r="Y457" s="927"/>
      <c r="Z457" s="927"/>
      <c r="AA457" s="927"/>
      <c r="AB457" s="927"/>
      <c r="AC457" s="927"/>
      <c r="AD457" s="927"/>
      <c r="AE457" s="927"/>
      <c r="AF457" s="927"/>
      <c r="AG457" s="927"/>
      <c r="AH457" s="927"/>
      <c r="AI457" s="927"/>
      <c r="AJ457" s="927"/>
      <c r="AK457" s="927"/>
      <c r="AL457" s="927"/>
      <c r="AM457" s="927"/>
      <c r="AN457" s="927"/>
      <c r="AO457" s="927"/>
      <c r="AP457" s="927"/>
      <c r="AQ457" s="927"/>
      <c r="AR457" s="927"/>
      <c r="AS457" s="927"/>
      <c r="AT457" s="927"/>
      <c r="AU457" s="927"/>
      <c r="AV457" s="927"/>
      <c r="AW457" s="927"/>
      <c r="AX457" s="927"/>
      <c r="AY457" s="927"/>
      <c r="AZ457" s="927"/>
      <c r="BA457" s="927"/>
      <c r="BB457" s="927"/>
      <c r="BC457" s="927"/>
      <c r="BD457" s="927"/>
      <c r="BE457" s="927"/>
      <c r="BF457" s="927"/>
      <c r="BG457" s="927"/>
      <c r="BH457" s="927"/>
      <c r="BI457" s="927"/>
      <c r="BJ457" s="927"/>
      <c r="BK457" s="927"/>
      <c r="BL457" s="927"/>
      <c r="BM457" s="927"/>
      <c r="BN457" s="927"/>
      <c r="BO457" s="927"/>
      <c r="BP457" s="927"/>
      <c r="BQ457" s="927"/>
      <c r="BR457" s="927"/>
      <c r="BS457" s="927"/>
      <c r="BT457" s="927"/>
      <c r="BU457" s="927"/>
      <c r="BV457" s="927"/>
      <c r="BW457" s="927"/>
      <c r="BX457" s="927"/>
      <c r="BY457" s="927"/>
      <c r="BZ457" s="927"/>
      <c r="CA457" s="927"/>
      <c r="CB457" s="927"/>
      <c r="CC457" s="927"/>
      <c r="CD457" s="927"/>
      <c r="CE457" s="927"/>
      <c r="CF457" s="927"/>
      <c r="CG457" s="927"/>
      <c r="CH457" s="927"/>
      <c r="CI457" s="927"/>
      <c r="CJ457" s="927"/>
      <c r="CK457" s="927"/>
      <c r="CL457" s="927"/>
      <c r="CM457" s="927"/>
      <c r="CN457" s="927"/>
      <c r="CO457" s="927"/>
      <c r="CP457" s="927"/>
      <c r="CQ457" s="927"/>
      <c r="CR457" s="927"/>
      <c r="CS457" s="927"/>
      <c r="CT457" s="927"/>
      <c r="CU457" s="927"/>
      <c r="CV457" s="927"/>
      <c r="CW457" s="927"/>
      <c r="CX457" s="927"/>
      <c r="CY457" s="927"/>
      <c r="CZ457" s="927"/>
      <c r="DA457" s="927"/>
      <c r="DB457" s="927"/>
      <c r="DC457" s="927"/>
      <c r="DD457" s="927"/>
      <c r="DE457" s="927"/>
      <c r="DF457" s="927"/>
      <c r="DG457" s="927"/>
      <c r="DH457" s="927"/>
      <c r="DI457" s="927"/>
      <c r="DJ457" s="927"/>
      <c r="DK457" s="927"/>
      <c r="DL457" s="927"/>
      <c r="DM457" s="927"/>
      <c r="DN457" s="927"/>
      <c r="DO457" s="927"/>
      <c r="DP457" s="927"/>
      <c r="DQ457" s="927"/>
      <c r="DR457" s="927"/>
      <c r="DS457" s="927"/>
      <c r="DT457" s="927"/>
      <c r="DU457" s="927"/>
      <c r="DV457" s="927"/>
      <c r="DW457" s="927"/>
      <c r="DX457" s="927"/>
      <c r="DY457" s="927"/>
      <c r="DZ457" s="927"/>
      <c r="EA457" s="927"/>
      <c r="EB457" s="927"/>
      <c r="EC457" s="927"/>
      <c r="ED457" s="927"/>
      <c r="EE457" s="927"/>
      <c r="EF457" s="927"/>
      <c r="EG457" s="927"/>
      <c r="EH457" s="927"/>
      <c r="EI457" s="927"/>
      <c r="EJ457" s="927"/>
      <c r="EK457" s="927"/>
      <c r="EL457" s="927"/>
      <c r="EM457" s="927"/>
      <c r="EN457" s="927"/>
      <c r="EO457" s="927"/>
      <c r="EP457" s="927"/>
      <c r="EQ457" s="927"/>
      <c r="ER457" s="927"/>
      <c r="ES457" s="927"/>
    </row>
    <row r="458" spans="1:149" s="912" customFormat="1" ht="15" customHeight="1">
      <c r="A458" s="1506"/>
      <c r="B458" s="981"/>
      <c r="C458" s="1040"/>
      <c r="D458" s="987"/>
      <c r="E458" s="988"/>
      <c r="F458" s="1099"/>
      <c r="G458" s="990"/>
      <c r="H458" s="945"/>
      <c r="I458" s="949"/>
      <c r="P458" s="927"/>
      <c r="Q458" s="927"/>
      <c r="R458" s="927"/>
      <c r="S458" s="927"/>
      <c r="T458" s="927"/>
      <c r="U458" s="927"/>
      <c r="V458" s="927"/>
      <c r="W458" s="927"/>
      <c r="X458" s="927"/>
      <c r="Y458" s="927"/>
      <c r="Z458" s="927"/>
      <c r="AA458" s="927"/>
      <c r="AB458" s="927"/>
      <c r="AC458" s="927"/>
      <c r="AD458" s="927"/>
      <c r="AE458" s="927"/>
      <c r="AF458" s="927"/>
      <c r="AG458" s="927"/>
      <c r="AH458" s="927"/>
      <c r="AI458" s="927"/>
      <c r="AJ458" s="927"/>
      <c r="AK458" s="927"/>
      <c r="AL458" s="927"/>
      <c r="AM458" s="927"/>
      <c r="AN458" s="927"/>
      <c r="AO458" s="927"/>
      <c r="AP458" s="927"/>
      <c r="AQ458" s="927"/>
      <c r="AR458" s="927"/>
      <c r="AS458" s="927"/>
      <c r="AT458" s="927"/>
      <c r="AU458" s="927"/>
      <c r="AV458" s="927"/>
      <c r="AW458" s="927"/>
      <c r="AX458" s="927"/>
      <c r="AY458" s="927"/>
      <c r="AZ458" s="927"/>
      <c r="BA458" s="927"/>
      <c r="BB458" s="927"/>
      <c r="BC458" s="927"/>
      <c r="BD458" s="927"/>
      <c r="BE458" s="927"/>
      <c r="BF458" s="927"/>
      <c r="BG458" s="927"/>
      <c r="BH458" s="927"/>
      <c r="BI458" s="927"/>
      <c r="BJ458" s="927"/>
      <c r="BK458" s="927"/>
      <c r="BL458" s="927"/>
      <c r="BM458" s="927"/>
      <c r="BN458" s="927"/>
      <c r="BO458" s="927"/>
      <c r="BP458" s="927"/>
      <c r="BQ458" s="927"/>
      <c r="BR458" s="927"/>
      <c r="BS458" s="927"/>
      <c r="BT458" s="927"/>
      <c r="BU458" s="927"/>
      <c r="BV458" s="927"/>
      <c r="BW458" s="927"/>
      <c r="BX458" s="927"/>
      <c r="BY458" s="927"/>
      <c r="BZ458" s="927"/>
      <c r="CA458" s="927"/>
      <c r="CB458" s="927"/>
      <c r="CC458" s="927"/>
      <c r="CD458" s="927"/>
      <c r="CE458" s="927"/>
      <c r="CF458" s="927"/>
      <c r="CG458" s="927"/>
      <c r="CH458" s="927"/>
      <c r="CI458" s="927"/>
      <c r="CJ458" s="927"/>
      <c r="CK458" s="927"/>
      <c r="CL458" s="927"/>
      <c r="CM458" s="927"/>
      <c r="CN458" s="927"/>
      <c r="CO458" s="927"/>
      <c r="CP458" s="927"/>
      <c r="CQ458" s="927"/>
      <c r="CR458" s="927"/>
      <c r="CS458" s="927"/>
      <c r="CT458" s="927"/>
      <c r="CU458" s="927"/>
      <c r="CV458" s="927"/>
      <c r="CW458" s="927"/>
      <c r="CX458" s="927"/>
      <c r="CY458" s="927"/>
      <c r="CZ458" s="927"/>
      <c r="DA458" s="927"/>
      <c r="DB458" s="927"/>
      <c r="DC458" s="927"/>
      <c r="DD458" s="927"/>
      <c r="DE458" s="927"/>
      <c r="DF458" s="927"/>
      <c r="DG458" s="927"/>
      <c r="DH458" s="927"/>
      <c r="DI458" s="927"/>
      <c r="DJ458" s="927"/>
      <c r="DK458" s="927"/>
      <c r="DL458" s="927"/>
      <c r="DM458" s="927"/>
      <c r="DN458" s="927"/>
      <c r="DO458" s="927"/>
      <c r="DP458" s="927"/>
      <c r="DQ458" s="927"/>
      <c r="DR458" s="927"/>
      <c r="DS458" s="927"/>
      <c r="DT458" s="927"/>
      <c r="DU458" s="927"/>
      <c r="DV458" s="927"/>
      <c r="DW458" s="927"/>
      <c r="DX458" s="927"/>
      <c r="DY458" s="927"/>
      <c r="DZ458" s="927"/>
      <c r="EA458" s="927"/>
      <c r="EB458" s="927"/>
      <c r="EC458" s="927"/>
      <c r="ED458" s="927"/>
      <c r="EE458" s="927"/>
      <c r="EF458" s="927"/>
      <c r="EG458" s="927"/>
      <c r="EH458" s="927"/>
      <c r="EI458" s="927"/>
      <c r="EJ458" s="927"/>
      <c r="EK458" s="927"/>
      <c r="EL458" s="927"/>
      <c r="EM458" s="927"/>
      <c r="EN458" s="927"/>
      <c r="EO458" s="927"/>
      <c r="EP458" s="927"/>
      <c r="EQ458" s="927"/>
      <c r="ER458" s="927"/>
      <c r="ES458" s="927"/>
    </row>
    <row r="459" spans="1:149" s="912" customFormat="1" ht="45">
      <c r="A459" s="1683" t="s">
        <v>2144</v>
      </c>
      <c r="B459" s="981"/>
      <c r="C459" s="1040" t="s">
        <v>173</v>
      </c>
      <c r="D459" s="987"/>
      <c r="E459" s="988"/>
      <c r="F459" s="1099"/>
      <c r="G459" s="993"/>
      <c r="H459" s="945"/>
      <c r="I459" s="949"/>
    </row>
    <row r="460" spans="1:149" s="912" customFormat="1" ht="15" customHeight="1">
      <c r="A460" s="1683"/>
      <c r="B460" s="981"/>
      <c r="C460" s="1167" t="s">
        <v>41</v>
      </c>
      <c r="D460" s="987" t="s">
        <v>5</v>
      </c>
      <c r="E460" s="988">
        <v>150</v>
      </c>
      <c r="F460" s="1097"/>
      <c r="G460" s="1376">
        <f>ROUND(E460*F460,2)</f>
        <v>0</v>
      </c>
      <c r="H460" s="945"/>
      <c r="I460" s="949"/>
      <c r="P460" s="927"/>
      <c r="Q460" s="927"/>
      <c r="R460" s="927"/>
      <c r="S460" s="927"/>
      <c r="T460" s="927"/>
      <c r="U460" s="927"/>
      <c r="V460" s="927"/>
      <c r="W460" s="927"/>
      <c r="X460" s="927"/>
      <c r="Y460" s="927"/>
      <c r="Z460" s="927"/>
      <c r="AA460" s="927"/>
      <c r="AB460" s="927"/>
      <c r="AC460" s="927"/>
      <c r="AD460" s="927"/>
      <c r="AE460" s="927"/>
      <c r="AF460" s="927"/>
      <c r="AG460" s="927"/>
      <c r="AH460" s="927"/>
      <c r="AI460" s="927"/>
      <c r="AJ460" s="927"/>
      <c r="AK460" s="927"/>
      <c r="AL460" s="927"/>
      <c r="AM460" s="927"/>
      <c r="AN460" s="927"/>
      <c r="AO460" s="927"/>
      <c r="AP460" s="927"/>
      <c r="AQ460" s="927"/>
      <c r="AR460" s="927"/>
      <c r="AS460" s="927"/>
      <c r="AT460" s="927"/>
      <c r="AU460" s="927"/>
      <c r="AV460" s="927"/>
      <c r="AW460" s="927"/>
      <c r="AX460" s="927"/>
      <c r="AY460" s="927"/>
      <c r="AZ460" s="927"/>
      <c r="BA460" s="927"/>
      <c r="BB460" s="927"/>
      <c r="BC460" s="927"/>
      <c r="BD460" s="927"/>
      <c r="BE460" s="927"/>
      <c r="BF460" s="927"/>
      <c r="BG460" s="927"/>
      <c r="BH460" s="927"/>
      <c r="BI460" s="927"/>
      <c r="BJ460" s="927"/>
      <c r="BK460" s="927"/>
      <c r="BL460" s="927"/>
      <c r="BM460" s="927"/>
      <c r="BN460" s="927"/>
      <c r="BO460" s="927"/>
      <c r="BP460" s="927"/>
      <c r="BQ460" s="927"/>
      <c r="BR460" s="927"/>
      <c r="BS460" s="927"/>
      <c r="BT460" s="927"/>
      <c r="BU460" s="927"/>
      <c r="BV460" s="927"/>
      <c r="BW460" s="927"/>
      <c r="BX460" s="927"/>
      <c r="BY460" s="927"/>
      <c r="BZ460" s="927"/>
      <c r="CA460" s="927"/>
      <c r="CB460" s="927"/>
      <c r="CC460" s="927"/>
      <c r="CD460" s="927"/>
      <c r="CE460" s="927"/>
      <c r="CF460" s="927"/>
      <c r="CG460" s="927"/>
      <c r="CH460" s="927"/>
      <c r="CI460" s="927"/>
      <c r="CJ460" s="927"/>
      <c r="CK460" s="927"/>
      <c r="CL460" s="927"/>
      <c r="CM460" s="927"/>
      <c r="CN460" s="927"/>
      <c r="CO460" s="927"/>
      <c r="CP460" s="927"/>
      <c r="CQ460" s="927"/>
      <c r="CR460" s="927"/>
      <c r="CS460" s="927"/>
      <c r="CT460" s="927"/>
      <c r="CU460" s="927"/>
      <c r="CV460" s="927"/>
      <c r="CW460" s="927"/>
      <c r="CX460" s="927"/>
      <c r="CY460" s="927"/>
      <c r="CZ460" s="927"/>
      <c r="DA460" s="927"/>
      <c r="DB460" s="927"/>
      <c r="DC460" s="927"/>
      <c r="DD460" s="927"/>
      <c r="DE460" s="927"/>
      <c r="DF460" s="927"/>
      <c r="DG460" s="927"/>
      <c r="DH460" s="927"/>
      <c r="DI460" s="927"/>
      <c r="DJ460" s="927"/>
      <c r="DK460" s="927"/>
      <c r="DL460" s="927"/>
      <c r="DM460" s="927"/>
      <c r="DN460" s="927"/>
      <c r="DO460" s="927"/>
      <c r="DP460" s="927"/>
      <c r="DQ460" s="927"/>
      <c r="DR460" s="927"/>
      <c r="DS460" s="927"/>
      <c r="DT460" s="927"/>
      <c r="DU460" s="927"/>
      <c r="DV460" s="927"/>
      <c r="DW460" s="927"/>
      <c r="DX460" s="927"/>
      <c r="DY460" s="927"/>
      <c r="DZ460" s="927"/>
      <c r="EA460" s="927"/>
      <c r="EB460" s="927"/>
      <c r="EC460" s="927"/>
      <c r="ED460" s="927"/>
      <c r="EE460" s="927"/>
      <c r="EF460" s="927"/>
      <c r="EG460" s="927"/>
      <c r="EH460" s="927"/>
      <c r="EI460" s="927"/>
      <c r="EJ460" s="927"/>
      <c r="EK460" s="927"/>
      <c r="EL460" s="927"/>
      <c r="EM460" s="927"/>
      <c r="EN460" s="927"/>
      <c r="EO460" s="927"/>
      <c r="EP460" s="927"/>
      <c r="EQ460" s="927"/>
      <c r="ER460" s="927"/>
      <c r="ES460" s="927"/>
    </row>
    <row r="461" spans="1:149" s="912" customFormat="1" ht="15" customHeight="1">
      <c r="A461" s="1506"/>
      <c r="B461" s="981"/>
      <c r="C461" s="1040"/>
      <c r="D461" s="987"/>
      <c r="E461" s="988"/>
      <c r="F461" s="1099"/>
      <c r="G461" s="990"/>
      <c r="H461" s="945"/>
      <c r="I461" s="949"/>
      <c r="P461" s="927"/>
      <c r="Q461" s="927"/>
      <c r="R461" s="927"/>
      <c r="S461" s="927"/>
      <c r="T461" s="927"/>
      <c r="U461" s="927"/>
      <c r="V461" s="927"/>
      <c r="W461" s="927"/>
      <c r="X461" s="927"/>
      <c r="Y461" s="927"/>
      <c r="Z461" s="927"/>
      <c r="AA461" s="927"/>
      <c r="AB461" s="927"/>
      <c r="AC461" s="927"/>
      <c r="AD461" s="927"/>
      <c r="AE461" s="927"/>
      <c r="AF461" s="927"/>
      <c r="AG461" s="927"/>
      <c r="AH461" s="927"/>
      <c r="AI461" s="927"/>
      <c r="AJ461" s="927"/>
      <c r="AK461" s="927"/>
      <c r="AL461" s="927"/>
      <c r="AM461" s="927"/>
      <c r="AN461" s="927"/>
      <c r="AO461" s="927"/>
      <c r="AP461" s="927"/>
      <c r="AQ461" s="927"/>
      <c r="AR461" s="927"/>
      <c r="AS461" s="927"/>
      <c r="AT461" s="927"/>
      <c r="AU461" s="927"/>
      <c r="AV461" s="927"/>
      <c r="AW461" s="927"/>
      <c r="AX461" s="927"/>
      <c r="AY461" s="927"/>
      <c r="AZ461" s="927"/>
      <c r="BA461" s="927"/>
      <c r="BB461" s="927"/>
      <c r="BC461" s="927"/>
      <c r="BD461" s="927"/>
      <c r="BE461" s="927"/>
      <c r="BF461" s="927"/>
      <c r="BG461" s="927"/>
      <c r="BH461" s="927"/>
      <c r="BI461" s="927"/>
      <c r="BJ461" s="927"/>
      <c r="BK461" s="927"/>
      <c r="BL461" s="927"/>
      <c r="BM461" s="927"/>
      <c r="BN461" s="927"/>
      <c r="BO461" s="927"/>
      <c r="BP461" s="927"/>
      <c r="BQ461" s="927"/>
      <c r="BR461" s="927"/>
      <c r="BS461" s="927"/>
      <c r="BT461" s="927"/>
      <c r="BU461" s="927"/>
      <c r="BV461" s="927"/>
      <c r="BW461" s="927"/>
      <c r="BX461" s="927"/>
      <c r="BY461" s="927"/>
      <c r="BZ461" s="927"/>
      <c r="CA461" s="927"/>
      <c r="CB461" s="927"/>
      <c r="CC461" s="927"/>
      <c r="CD461" s="927"/>
      <c r="CE461" s="927"/>
      <c r="CF461" s="927"/>
      <c r="CG461" s="927"/>
      <c r="CH461" s="927"/>
      <c r="CI461" s="927"/>
      <c r="CJ461" s="927"/>
      <c r="CK461" s="927"/>
      <c r="CL461" s="927"/>
      <c r="CM461" s="927"/>
      <c r="CN461" s="927"/>
      <c r="CO461" s="927"/>
      <c r="CP461" s="927"/>
      <c r="CQ461" s="927"/>
      <c r="CR461" s="927"/>
      <c r="CS461" s="927"/>
      <c r="CT461" s="927"/>
      <c r="CU461" s="927"/>
      <c r="CV461" s="927"/>
      <c r="CW461" s="927"/>
      <c r="CX461" s="927"/>
      <c r="CY461" s="927"/>
      <c r="CZ461" s="927"/>
      <c r="DA461" s="927"/>
      <c r="DB461" s="927"/>
      <c r="DC461" s="927"/>
      <c r="DD461" s="927"/>
      <c r="DE461" s="927"/>
      <c r="DF461" s="927"/>
      <c r="DG461" s="927"/>
      <c r="DH461" s="927"/>
      <c r="DI461" s="927"/>
      <c r="DJ461" s="927"/>
      <c r="DK461" s="927"/>
      <c r="DL461" s="927"/>
      <c r="DM461" s="927"/>
      <c r="DN461" s="927"/>
      <c r="DO461" s="927"/>
      <c r="DP461" s="927"/>
      <c r="DQ461" s="927"/>
      <c r="DR461" s="927"/>
      <c r="DS461" s="927"/>
      <c r="DT461" s="927"/>
      <c r="DU461" s="927"/>
      <c r="DV461" s="927"/>
      <c r="DW461" s="927"/>
      <c r="DX461" s="927"/>
      <c r="DY461" s="927"/>
      <c r="DZ461" s="927"/>
      <c r="EA461" s="927"/>
      <c r="EB461" s="927"/>
      <c r="EC461" s="927"/>
      <c r="ED461" s="927"/>
      <c r="EE461" s="927"/>
      <c r="EF461" s="927"/>
      <c r="EG461" s="927"/>
      <c r="EH461" s="927"/>
      <c r="EI461" s="927"/>
      <c r="EJ461" s="927"/>
      <c r="EK461" s="927"/>
      <c r="EL461" s="927"/>
      <c r="EM461" s="927"/>
      <c r="EN461" s="927"/>
      <c r="EO461" s="927"/>
      <c r="EP461" s="927"/>
      <c r="EQ461" s="927"/>
      <c r="ER461" s="927"/>
      <c r="ES461" s="927"/>
    </row>
    <row r="462" spans="1:149" s="1078" customFormat="1" ht="60">
      <c r="A462" s="1506" t="s">
        <v>2145</v>
      </c>
      <c r="B462" s="981"/>
      <c r="C462" s="1040" t="s">
        <v>2473</v>
      </c>
      <c r="D462" s="987"/>
      <c r="E462" s="988"/>
      <c r="F462" s="1099"/>
      <c r="G462" s="990"/>
      <c r="H462" s="1086"/>
      <c r="I462" s="949"/>
      <c r="J462" s="1070"/>
      <c r="K462" s="1070"/>
      <c r="L462" s="1070"/>
      <c r="M462" s="1070"/>
      <c r="N462" s="1070"/>
      <c r="O462" s="1070"/>
      <c r="P462" s="1070"/>
      <c r="Q462" s="1070"/>
      <c r="R462" s="1070"/>
      <c r="S462" s="1070"/>
      <c r="T462" s="1070"/>
      <c r="U462" s="1070"/>
      <c r="V462" s="1070"/>
      <c r="W462" s="1070"/>
      <c r="X462" s="1070"/>
      <c r="Y462" s="1070"/>
      <c r="Z462" s="1070"/>
      <c r="AA462" s="1070"/>
      <c r="AB462" s="1070"/>
      <c r="AC462" s="1070"/>
      <c r="AD462" s="1070"/>
      <c r="AE462" s="1070"/>
      <c r="AF462" s="1070"/>
      <c r="AG462" s="1070"/>
      <c r="AH462" s="1070"/>
      <c r="AI462" s="1070"/>
      <c r="AJ462" s="1070"/>
      <c r="AK462" s="1070"/>
      <c r="AL462" s="1070"/>
      <c r="AM462" s="1070"/>
      <c r="AN462" s="1070"/>
      <c r="AO462" s="1070"/>
      <c r="AP462" s="1070"/>
      <c r="AQ462" s="1070"/>
      <c r="AR462" s="1070"/>
      <c r="AS462" s="1070"/>
      <c r="AT462" s="1070"/>
      <c r="AU462" s="1070"/>
      <c r="AV462" s="1070"/>
      <c r="AW462" s="1070"/>
      <c r="AX462" s="1070"/>
      <c r="AY462" s="1070"/>
      <c r="AZ462" s="1070"/>
      <c r="BA462" s="1070"/>
      <c r="BB462" s="1070"/>
      <c r="BC462" s="1070"/>
      <c r="BD462" s="1070"/>
      <c r="BE462" s="1070"/>
      <c r="BF462" s="1070"/>
      <c r="BG462" s="1070"/>
      <c r="BH462" s="1070"/>
      <c r="BI462" s="1070"/>
      <c r="BJ462" s="1070"/>
      <c r="BK462" s="1070"/>
      <c r="BL462" s="1070"/>
      <c r="BM462" s="1070"/>
      <c r="BN462" s="1070"/>
      <c r="BO462" s="1070"/>
      <c r="BP462" s="1070"/>
      <c r="BQ462" s="1070"/>
      <c r="BR462" s="1070"/>
      <c r="BS462" s="1070"/>
      <c r="BT462" s="1070"/>
      <c r="BU462" s="1070"/>
      <c r="BV462" s="1070"/>
      <c r="BW462" s="1070"/>
      <c r="BX462" s="1070"/>
      <c r="BY462" s="1070"/>
      <c r="BZ462" s="1070"/>
      <c r="CA462" s="1070"/>
      <c r="CB462" s="1070"/>
      <c r="CC462" s="1070"/>
      <c r="CD462" s="1070"/>
      <c r="CE462" s="1070"/>
      <c r="CF462" s="1070"/>
      <c r="CG462" s="1070"/>
      <c r="CH462" s="1070"/>
      <c r="CI462" s="1070"/>
      <c r="CJ462" s="1070"/>
      <c r="CK462" s="1070"/>
      <c r="CL462" s="1070"/>
      <c r="CM462" s="1070"/>
      <c r="CN462" s="1070"/>
      <c r="CO462" s="1070"/>
      <c r="CP462" s="1070"/>
      <c r="CQ462" s="1070"/>
      <c r="CR462" s="1070"/>
      <c r="CS462" s="1070"/>
      <c r="CT462" s="1070"/>
      <c r="CU462" s="1070"/>
      <c r="CV462" s="1070"/>
      <c r="CW462" s="1070"/>
      <c r="CX462" s="1070"/>
      <c r="CY462" s="1070"/>
      <c r="CZ462" s="1070"/>
      <c r="DA462" s="1070"/>
      <c r="DB462" s="1070"/>
      <c r="DC462" s="1070"/>
      <c r="DD462" s="1070"/>
      <c r="DE462" s="1070"/>
      <c r="DF462" s="1070"/>
      <c r="DG462" s="1070"/>
      <c r="DH462" s="1070"/>
      <c r="DI462" s="1070"/>
      <c r="DJ462" s="1070"/>
      <c r="DK462" s="1070"/>
      <c r="DL462" s="1070"/>
      <c r="DM462" s="1070"/>
      <c r="DN462" s="1070"/>
      <c r="DO462" s="1070"/>
      <c r="DP462" s="1070"/>
      <c r="DQ462" s="1070"/>
      <c r="DR462" s="1070"/>
      <c r="DS462" s="1070"/>
      <c r="DT462" s="1070"/>
      <c r="DU462" s="1070"/>
      <c r="DV462" s="1070"/>
      <c r="DW462" s="1070"/>
      <c r="DX462" s="1070"/>
      <c r="DY462" s="1070"/>
      <c r="DZ462" s="1070"/>
      <c r="EA462" s="1070"/>
      <c r="EB462" s="1070"/>
      <c r="EC462" s="1070"/>
      <c r="ED462" s="1070"/>
      <c r="EE462" s="1070"/>
      <c r="EF462" s="1070"/>
      <c r="EG462" s="1070"/>
      <c r="EH462" s="1070"/>
      <c r="EI462" s="1070"/>
      <c r="EJ462" s="1070"/>
      <c r="EK462" s="1070"/>
      <c r="EL462" s="1070"/>
      <c r="EM462" s="1070"/>
      <c r="EN462" s="1070"/>
      <c r="EO462" s="1070"/>
      <c r="EP462" s="1070"/>
      <c r="EQ462" s="1070"/>
      <c r="ER462" s="1070"/>
      <c r="ES462" s="1070"/>
    </row>
    <row r="463" spans="1:149" s="912" customFormat="1" ht="15" customHeight="1">
      <c r="A463" s="1506"/>
      <c r="B463" s="981"/>
      <c r="C463" s="1167" t="s">
        <v>41</v>
      </c>
      <c r="D463" s="987" t="s">
        <v>5</v>
      </c>
      <c r="E463" s="988">
        <v>1</v>
      </c>
      <c r="F463" s="1097"/>
      <c r="G463" s="1376">
        <f>ROUND(E463*F463,2)</f>
        <v>0</v>
      </c>
      <c r="H463" s="945"/>
      <c r="I463" s="949"/>
    </row>
    <row r="464" spans="1:149" s="912" customFormat="1" ht="15" customHeight="1">
      <c r="A464" s="1506"/>
      <c r="B464" s="981"/>
      <c r="C464" s="1040"/>
      <c r="D464" s="987"/>
      <c r="E464" s="988"/>
      <c r="F464" s="1099"/>
      <c r="G464" s="990"/>
      <c r="H464" s="945"/>
      <c r="I464" s="949"/>
    </row>
    <row r="465" spans="1:149" s="1078" customFormat="1" ht="45">
      <c r="A465" s="1506" t="s">
        <v>2241</v>
      </c>
      <c r="B465" s="981"/>
      <c r="C465" s="1040" t="s">
        <v>2469</v>
      </c>
      <c r="D465" s="987"/>
      <c r="E465" s="988"/>
      <c r="F465" s="1100"/>
      <c r="G465" s="990"/>
      <c r="H465" s="1086"/>
      <c r="I465" s="949"/>
      <c r="J465" s="1070"/>
      <c r="K465" s="1070"/>
      <c r="L465" s="1070"/>
      <c r="M465" s="1070"/>
      <c r="N465" s="1070"/>
      <c r="O465" s="1070"/>
      <c r="P465" s="1070"/>
      <c r="Q465" s="1070"/>
      <c r="R465" s="1070"/>
      <c r="S465" s="1070"/>
      <c r="T465" s="1070"/>
      <c r="U465" s="1070"/>
      <c r="V465" s="1070"/>
      <c r="W465" s="1070"/>
      <c r="X465" s="1070"/>
      <c r="Y465" s="1070"/>
      <c r="Z465" s="1070"/>
      <c r="AA465" s="1070"/>
      <c r="AB465" s="1070"/>
      <c r="AC465" s="1070"/>
      <c r="AD465" s="1070"/>
      <c r="AE465" s="1070"/>
      <c r="AF465" s="1070"/>
      <c r="AG465" s="1070"/>
      <c r="AH465" s="1070"/>
      <c r="AI465" s="1070"/>
      <c r="AJ465" s="1070"/>
      <c r="AK465" s="1070"/>
      <c r="AL465" s="1070"/>
      <c r="AM465" s="1070"/>
      <c r="AN465" s="1070"/>
      <c r="AO465" s="1070"/>
      <c r="AP465" s="1070"/>
      <c r="AQ465" s="1070"/>
      <c r="AR465" s="1070"/>
      <c r="AS465" s="1070"/>
      <c r="AT465" s="1070"/>
      <c r="AU465" s="1070"/>
      <c r="AV465" s="1070"/>
      <c r="AW465" s="1070"/>
      <c r="AX465" s="1070"/>
      <c r="AY465" s="1070"/>
      <c r="AZ465" s="1070"/>
      <c r="BA465" s="1070"/>
      <c r="BB465" s="1070"/>
      <c r="BC465" s="1070"/>
      <c r="BD465" s="1070"/>
      <c r="BE465" s="1070"/>
      <c r="BF465" s="1070"/>
      <c r="BG465" s="1070"/>
      <c r="BH465" s="1070"/>
      <c r="BI465" s="1070"/>
      <c r="BJ465" s="1070"/>
      <c r="BK465" s="1070"/>
      <c r="BL465" s="1070"/>
      <c r="BM465" s="1070"/>
      <c r="BN465" s="1070"/>
      <c r="BO465" s="1070"/>
      <c r="BP465" s="1070"/>
      <c r="BQ465" s="1070"/>
      <c r="BR465" s="1070"/>
      <c r="BS465" s="1070"/>
      <c r="BT465" s="1070"/>
      <c r="BU465" s="1070"/>
      <c r="BV465" s="1070"/>
      <c r="BW465" s="1070"/>
      <c r="BX465" s="1070"/>
      <c r="BY465" s="1070"/>
      <c r="BZ465" s="1070"/>
      <c r="CA465" s="1070"/>
      <c r="CB465" s="1070"/>
      <c r="CC465" s="1070"/>
      <c r="CD465" s="1070"/>
      <c r="CE465" s="1070"/>
      <c r="CF465" s="1070"/>
      <c r="CG465" s="1070"/>
      <c r="CH465" s="1070"/>
      <c r="CI465" s="1070"/>
      <c r="CJ465" s="1070"/>
      <c r="CK465" s="1070"/>
      <c r="CL465" s="1070"/>
      <c r="CM465" s="1070"/>
      <c r="CN465" s="1070"/>
      <c r="CO465" s="1070"/>
      <c r="CP465" s="1070"/>
      <c r="CQ465" s="1070"/>
      <c r="CR465" s="1070"/>
      <c r="CS465" s="1070"/>
      <c r="CT465" s="1070"/>
      <c r="CU465" s="1070"/>
      <c r="CV465" s="1070"/>
      <c r="CW465" s="1070"/>
      <c r="CX465" s="1070"/>
      <c r="CY465" s="1070"/>
      <c r="CZ465" s="1070"/>
      <c r="DA465" s="1070"/>
      <c r="DB465" s="1070"/>
      <c r="DC465" s="1070"/>
      <c r="DD465" s="1070"/>
      <c r="DE465" s="1070"/>
      <c r="DF465" s="1070"/>
      <c r="DG465" s="1070"/>
      <c r="DH465" s="1070"/>
      <c r="DI465" s="1070"/>
      <c r="DJ465" s="1070"/>
      <c r="DK465" s="1070"/>
      <c r="DL465" s="1070"/>
      <c r="DM465" s="1070"/>
      <c r="DN465" s="1070"/>
      <c r="DO465" s="1070"/>
      <c r="DP465" s="1070"/>
      <c r="DQ465" s="1070"/>
      <c r="DR465" s="1070"/>
      <c r="DS465" s="1070"/>
      <c r="DT465" s="1070"/>
      <c r="DU465" s="1070"/>
      <c r="DV465" s="1070"/>
      <c r="DW465" s="1070"/>
      <c r="DX465" s="1070"/>
      <c r="DY465" s="1070"/>
      <c r="DZ465" s="1070"/>
      <c r="EA465" s="1070"/>
      <c r="EB465" s="1070"/>
      <c r="EC465" s="1070"/>
      <c r="ED465" s="1070"/>
      <c r="EE465" s="1070"/>
      <c r="EF465" s="1070"/>
      <c r="EG465" s="1070"/>
      <c r="EH465" s="1070"/>
      <c r="EI465" s="1070"/>
      <c r="EJ465" s="1070"/>
      <c r="EK465" s="1070"/>
      <c r="EL465" s="1070"/>
      <c r="EM465" s="1070"/>
      <c r="EN465" s="1070"/>
      <c r="EO465" s="1070"/>
      <c r="EP465" s="1070"/>
      <c r="EQ465" s="1070"/>
      <c r="ER465" s="1070"/>
      <c r="ES465" s="1070"/>
    </row>
    <row r="466" spans="1:149" s="912" customFormat="1" ht="15" customHeight="1">
      <c r="A466" s="1506"/>
      <c r="B466" s="981"/>
      <c r="C466" s="1167" t="s">
        <v>41</v>
      </c>
      <c r="D466" s="987" t="s">
        <v>5</v>
      </c>
      <c r="E466" s="988">
        <v>12</v>
      </c>
      <c r="F466" s="1097"/>
      <c r="G466" s="1376">
        <f>ROUND(E466*F466,2)</f>
        <v>0</v>
      </c>
      <c r="H466" s="945"/>
      <c r="I466" s="949"/>
    </row>
    <row r="467" spans="1:149" s="912" customFormat="1" ht="15" customHeight="1">
      <c r="A467" s="1506"/>
      <c r="B467" s="981"/>
      <c r="C467" s="1040"/>
      <c r="D467" s="987"/>
      <c r="E467" s="988"/>
      <c r="F467" s="1099"/>
      <c r="G467" s="990"/>
      <c r="H467" s="945"/>
      <c r="I467" s="949"/>
    </row>
    <row r="468" spans="1:149" s="1078" customFormat="1" ht="77.25" customHeight="1">
      <c r="A468" s="1506" t="s">
        <v>2242</v>
      </c>
      <c r="B468" s="981"/>
      <c r="C468" s="1040" t="s">
        <v>2474</v>
      </c>
      <c r="D468" s="987"/>
      <c r="E468" s="988"/>
      <c r="F468" s="1100"/>
      <c r="G468" s="990"/>
      <c r="H468" s="1086"/>
      <c r="I468" s="949"/>
      <c r="J468" s="1070"/>
      <c r="K468" s="1070"/>
      <c r="L468" s="1070"/>
      <c r="M468" s="1070"/>
      <c r="N468" s="1070"/>
      <c r="O468" s="1070"/>
      <c r="P468" s="1070"/>
      <c r="Q468" s="1070"/>
      <c r="R468" s="1070"/>
      <c r="S468" s="1070"/>
      <c r="T468" s="1070"/>
      <c r="U468" s="1070"/>
      <c r="V468" s="1070"/>
      <c r="W468" s="1070"/>
      <c r="X468" s="1070"/>
      <c r="Y468" s="1070"/>
      <c r="Z468" s="1070"/>
      <c r="AA468" s="1070"/>
      <c r="AB468" s="1070"/>
      <c r="AC468" s="1070"/>
      <c r="AD468" s="1070"/>
      <c r="AE468" s="1070"/>
      <c r="AF468" s="1070"/>
      <c r="AG468" s="1070"/>
      <c r="AH468" s="1070"/>
      <c r="AI468" s="1070"/>
      <c r="AJ468" s="1070"/>
      <c r="AK468" s="1070"/>
      <c r="AL468" s="1070"/>
      <c r="AM468" s="1070"/>
      <c r="AN468" s="1070"/>
      <c r="AO468" s="1070"/>
      <c r="AP468" s="1070"/>
      <c r="AQ468" s="1070"/>
      <c r="AR468" s="1070"/>
      <c r="AS468" s="1070"/>
      <c r="AT468" s="1070"/>
      <c r="AU468" s="1070"/>
      <c r="AV468" s="1070"/>
      <c r="AW468" s="1070"/>
      <c r="AX468" s="1070"/>
      <c r="AY468" s="1070"/>
      <c r="AZ468" s="1070"/>
      <c r="BA468" s="1070"/>
      <c r="BB468" s="1070"/>
      <c r="BC468" s="1070"/>
      <c r="BD468" s="1070"/>
      <c r="BE468" s="1070"/>
      <c r="BF468" s="1070"/>
      <c r="BG468" s="1070"/>
      <c r="BH468" s="1070"/>
      <c r="BI468" s="1070"/>
      <c r="BJ468" s="1070"/>
      <c r="BK468" s="1070"/>
      <c r="BL468" s="1070"/>
      <c r="BM468" s="1070"/>
      <c r="BN468" s="1070"/>
      <c r="BO468" s="1070"/>
      <c r="BP468" s="1070"/>
      <c r="BQ468" s="1070"/>
      <c r="BR468" s="1070"/>
      <c r="BS468" s="1070"/>
      <c r="BT468" s="1070"/>
      <c r="BU468" s="1070"/>
      <c r="BV468" s="1070"/>
      <c r="BW468" s="1070"/>
      <c r="BX468" s="1070"/>
      <c r="BY468" s="1070"/>
      <c r="BZ468" s="1070"/>
      <c r="CA468" s="1070"/>
      <c r="CB468" s="1070"/>
      <c r="CC468" s="1070"/>
      <c r="CD468" s="1070"/>
      <c r="CE468" s="1070"/>
      <c r="CF468" s="1070"/>
      <c r="CG468" s="1070"/>
      <c r="CH468" s="1070"/>
      <c r="CI468" s="1070"/>
      <c r="CJ468" s="1070"/>
      <c r="CK468" s="1070"/>
      <c r="CL468" s="1070"/>
      <c r="CM468" s="1070"/>
      <c r="CN468" s="1070"/>
      <c r="CO468" s="1070"/>
      <c r="CP468" s="1070"/>
      <c r="CQ468" s="1070"/>
      <c r="CR468" s="1070"/>
      <c r="CS468" s="1070"/>
      <c r="CT468" s="1070"/>
      <c r="CU468" s="1070"/>
      <c r="CV468" s="1070"/>
      <c r="CW468" s="1070"/>
      <c r="CX468" s="1070"/>
      <c r="CY468" s="1070"/>
      <c r="CZ468" s="1070"/>
      <c r="DA468" s="1070"/>
      <c r="DB468" s="1070"/>
      <c r="DC468" s="1070"/>
      <c r="DD468" s="1070"/>
      <c r="DE468" s="1070"/>
      <c r="DF468" s="1070"/>
      <c r="DG468" s="1070"/>
      <c r="DH468" s="1070"/>
      <c r="DI468" s="1070"/>
      <c r="DJ468" s="1070"/>
      <c r="DK468" s="1070"/>
      <c r="DL468" s="1070"/>
      <c r="DM468" s="1070"/>
      <c r="DN468" s="1070"/>
      <c r="DO468" s="1070"/>
      <c r="DP468" s="1070"/>
      <c r="DQ468" s="1070"/>
      <c r="DR468" s="1070"/>
      <c r="DS468" s="1070"/>
      <c r="DT468" s="1070"/>
      <c r="DU468" s="1070"/>
      <c r="DV468" s="1070"/>
      <c r="DW468" s="1070"/>
      <c r="DX468" s="1070"/>
      <c r="DY468" s="1070"/>
      <c r="DZ468" s="1070"/>
      <c r="EA468" s="1070"/>
      <c r="EB468" s="1070"/>
      <c r="EC468" s="1070"/>
      <c r="ED468" s="1070"/>
      <c r="EE468" s="1070"/>
      <c r="EF468" s="1070"/>
      <c r="EG468" s="1070"/>
      <c r="EH468" s="1070"/>
      <c r="EI468" s="1070"/>
      <c r="EJ468" s="1070"/>
      <c r="EK468" s="1070"/>
      <c r="EL468" s="1070"/>
      <c r="EM468" s="1070"/>
      <c r="EN468" s="1070"/>
      <c r="EO468" s="1070"/>
      <c r="EP468" s="1070"/>
      <c r="EQ468" s="1070"/>
      <c r="ER468" s="1070"/>
      <c r="ES468" s="1070"/>
    </row>
    <row r="469" spans="1:149" s="912" customFormat="1" ht="15" customHeight="1">
      <c r="A469" s="1506"/>
      <c r="B469" s="981"/>
      <c r="C469" s="1167" t="s">
        <v>41</v>
      </c>
      <c r="D469" s="987" t="s">
        <v>5</v>
      </c>
      <c r="E469" s="988">
        <v>9</v>
      </c>
      <c r="F469" s="1097"/>
      <c r="G469" s="1376">
        <f>ROUND(E469*F469,2)</f>
        <v>0</v>
      </c>
      <c r="H469" s="945"/>
      <c r="I469" s="949"/>
    </row>
    <row r="470" spans="1:149" s="912" customFormat="1" ht="15" customHeight="1">
      <c r="A470" s="1506"/>
      <c r="B470" s="981"/>
      <c r="C470" s="1040"/>
      <c r="D470" s="987"/>
      <c r="E470" s="988"/>
      <c r="F470" s="1099"/>
      <c r="G470" s="990"/>
      <c r="H470" s="945"/>
      <c r="I470" s="949"/>
    </row>
    <row r="471" spans="1:149" s="1078" customFormat="1" ht="60">
      <c r="A471" s="1506" t="s">
        <v>2243</v>
      </c>
      <c r="B471" s="981"/>
      <c r="C471" s="1040" t="s">
        <v>2475</v>
      </c>
      <c r="D471" s="987"/>
      <c r="E471" s="988"/>
      <c r="F471" s="1099"/>
      <c r="G471" s="990"/>
      <c r="H471" s="1086"/>
      <c r="I471" s="949"/>
      <c r="J471" s="1070"/>
      <c r="K471" s="1070"/>
      <c r="L471" s="1070"/>
      <c r="M471" s="1070"/>
      <c r="N471" s="1070"/>
      <c r="O471" s="1070"/>
      <c r="P471" s="1070"/>
      <c r="Q471" s="1070"/>
      <c r="R471" s="1070"/>
      <c r="S471" s="1070"/>
      <c r="T471" s="1070"/>
      <c r="U471" s="1070"/>
      <c r="V471" s="1070"/>
      <c r="W471" s="1070"/>
      <c r="X471" s="1070"/>
      <c r="Y471" s="1070"/>
      <c r="Z471" s="1070"/>
      <c r="AA471" s="1070"/>
      <c r="AB471" s="1070"/>
      <c r="AC471" s="1070"/>
      <c r="AD471" s="1070"/>
      <c r="AE471" s="1070"/>
      <c r="AF471" s="1070"/>
      <c r="AG471" s="1070"/>
      <c r="AH471" s="1070"/>
      <c r="AI471" s="1070"/>
      <c r="AJ471" s="1070"/>
      <c r="AK471" s="1070"/>
      <c r="AL471" s="1070"/>
      <c r="AM471" s="1070"/>
      <c r="AN471" s="1070"/>
      <c r="AO471" s="1070"/>
      <c r="AP471" s="1070"/>
      <c r="AQ471" s="1070"/>
      <c r="AR471" s="1070"/>
      <c r="AS471" s="1070"/>
      <c r="AT471" s="1070"/>
      <c r="AU471" s="1070"/>
      <c r="AV471" s="1070"/>
      <c r="AW471" s="1070"/>
      <c r="AX471" s="1070"/>
      <c r="AY471" s="1070"/>
      <c r="AZ471" s="1070"/>
      <c r="BA471" s="1070"/>
      <c r="BB471" s="1070"/>
      <c r="BC471" s="1070"/>
      <c r="BD471" s="1070"/>
      <c r="BE471" s="1070"/>
      <c r="BF471" s="1070"/>
      <c r="BG471" s="1070"/>
      <c r="BH471" s="1070"/>
      <c r="BI471" s="1070"/>
      <c r="BJ471" s="1070"/>
      <c r="BK471" s="1070"/>
      <c r="BL471" s="1070"/>
      <c r="BM471" s="1070"/>
      <c r="BN471" s="1070"/>
      <c r="BO471" s="1070"/>
      <c r="BP471" s="1070"/>
      <c r="BQ471" s="1070"/>
      <c r="BR471" s="1070"/>
      <c r="BS471" s="1070"/>
      <c r="BT471" s="1070"/>
      <c r="BU471" s="1070"/>
      <c r="BV471" s="1070"/>
      <c r="BW471" s="1070"/>
      <c r="BX471" s="1070"/>
      <c r="BY471" s="1070"/>
      <c r="BZ471" s="1070"/>
      <c r="CA471" s="1070"/>
      <c r="CB471" s="1070"/>
      <c r="CC471" s="1070"/>
      <c r="CD471" s="1070"/>
      <c r="CE471" s="1070"/>
      <c r="CF471" s="1070"/>
      <c r="CG471" s="1070"/>
      <c r="CH471" s="1070"/>
      <c r="CI471" s="1070"/>
      <c r="CJ471" s="1070"/>
      <c r="CK471" s="1070"/>
      <c r="CL471" s="1070"/>
      <c r="CM471" s="1070"/>
      <c r="CN471" s="1070"/>
      <c r="CO471" s="1070"/>
      <c r="CP471" s="1070"/>
      <c r="CQ471" s="1070"/>
      <c r="CR471" s="1070"/>
      <c r="CS471" s="1070"/>
      <c r="CT471" s="1070"/>
      <c r="CU471" s="1070"/>
      <c r="CV471" s="1070"/>
      <c r="CW471" s="1070"/>
      <c r="CX471" s="1070"/>
      <c r="CY471" s="1070"/>
      <c r="CZ471" s="1070"/>
      <c r="DA471" s="1070"/>
      <c r="DB471" s="1070"/>
      <c r="DC471" s="1070"/>
      <c r="DD471" s="1070"/>
      <c r="DE471" s="1070"/>
      <c r="DF471" s="1070"/>
      <c r="DG471" s="1070"/>
      <c r="DH471" s="1070"/>
      <c r="DI471" s="1070"/>
      <c r="DJ471" s="1070"/>
      <c r="DK471" s="1070"/>
      <c r="DL471" s="1070"/>
      <c r="DM471" s="1070"/>
      <c r="DN471" s="1070"/>
      <c r="DO471" s="1070"/>
      <c r="DP471" s="1070"/>
      <c r="DQ471" s="1070"/>
      <c r="DR471" s="1070"/>
      <c r="DS471" s="1070"/>
      <c r="DT471" s="1070"/>
      <c r="DU471" s="1070"/>
      <c r="DV471" s="1070"/>
      <c r="DW471" s="1070"/>
      <c r="DX471" s="1070"/>
      <c r="DY471" s="1070"/>
      <c r="DZ471" s="1070"/>
      <c r="EA471" s="1070"/>
      <c r="EB471" s="1070"/>
      <c r="EC471" s="1070"/>
      <c r="ED471" s="1070"/>
      <c r="EE471" s="1070"/>
      <c r="EF471" s="1070"/>
      <c r="EG471" s="1070"/>
      <c r="EH471" s="1070"/>
      <c r="EI471" s="1070"/>
      <c r="EJ471" s="1070"/>
      <c r="EK471" s="1070"/>
      <c r="EL471" s="1070"/>
      <c r="EM471" s="1070"/>
      <c r="EN471" s="1070"/>
      <c r="EO471" s="1070"/>
      <c r="EP471" s="1070"/>
      <c r="EQ471" s="1070"/>
      <c r="ER471" s="1070"/>
      <c r="ES471" s="1070"/>
    </row>
    <row r="472" spans="1:149" s="912" customFormat="1" ht="15" customHeight="1">
      <c r="A472" s="1506"/>
      <c r="B472" s="981"/>
      <c r="C472" s="1167" t="s">
        <v>41</v>
      </c>
      <c r="D472" s="987" t="s">
        <v>5</v>
      </c>
      <c r="E472" s="988">
        <v>8</v>
      </c>
      <c r="F472" s="1097"/>
      <c r="G472" s="1376">
        <f>ROUND(E472*F472,2)</f>
        <v>0</v>
      </c>
      <c r="H472" s="945"/>
      <c r="I472" s="949"/>
    </row>
    <row r="473" spans="1:149" s="912" customFormat="1" ht="15" customHeight="1">
      <c r="A473" s="1506"/>
      <c r="B473" s="981"/>
      <c r="C473" s="1040"/>
      <c r="D473" s="987"/>
      <c r="E473" s="988"/>
      <c r="F473" s="1099"/>
      <c r="G473" s="990"/>
      <c r="H473" s="945"/>
      <c r="I473" s="949"/>
    </row>
    <row r="474" spans="1:149" s="1078" customFormat="1" ht="45">
      <c r="A474" s="1506" t="s">
        <v>2244</v>
      </c>
      <c r="B474" s="981"/>
      <c r="C474" s="1040" t="s">
        <v>2476</v>
      </c>
      <c r="D474" s="987"/>
      <c r="E474" s="988"/>
      <c r="F474" s="1100"/>
      <c r="G474" s="990"/>
      <c r="H474" s="1086"/>
      <c r="I474" s="949"/>
      <c r="J474" s="1070"/>
      <c r="K474" s="1070"/>
      <c r="L474" s="1070"/>
      <c r="M474" s="1070"/>
      <c r="N474" s="1070"/>
      <c r="O474" s="1070"/>
      <c r="P474" s="1070"/>
      <c r="Q474" s="1070"/>
      <c r="R474" s="1070"/>
      <c r="S474" s="1070"/>
      <c r="T474" s="1070"/>
      <c r="U474" s="1070"/>
      <c r="V474" s="1070"/>
      <c r="W474" s="1070"/>
      <c r="X474" s="1070"/>
      <c r="Y474" s="1070"/>
      <c r="Z474" s="1070"/>
      <c r="AA474" s="1070"/>
      <c r="AB474" s="1070"/>
      <c r="AC474" s="1070"/>
      <c r="AD474" s="1070"/>
      <c r="AE474" s="1070"/>
      <c r="AF474" s="1070"/>
      <c r="AG474" s="1070"/>
      <c r="AH474" s="1070"/>
      <c r="AI474" s="1070"/>
      <c r="AJ474" s="1070"/>
      <c r="AK474" s="1070"/>
      <c r="AL474" s="1070"/>
      <c r="AM474" s="1070"/>
      <c r="AN474" s="1070"/>
      <c r="AO474" s="1070"/>
      <c r="AP474" s="1070"/>
      <c r="AQ474" s="1070"/>
      <c r="AR474" s="1070"/>
      <c r="AS474" s="1070"/>
      <c r="AT474" s="1070"/>
      <c r="AU474" s="1070"/>
      <c r="AV474" s="1070"/>
      <c r="AW474" s="1070"/>
      <c r="AX474" s="1070"/>
      <c r="AY474" s="1070"/>
      <c r="AZ474" s="1070"/>
      <c r="BA474" s="1070"/>
      <c r="BB474" s="1070"/>
      <c r="BC474" s="1070"/>
      <c r="BD474" s="1070"/>
      <c r="BE474" s="1070"/>
      <c r="BF474" s="1070"/>
      <c r="BG474" s="1070"/>
      <c r="BH474" s="1070"/>
      <c r="BI474" s="1070"/>
      <c r="BJ474" s="1070"/>
      <c r="BK474" s="1070"/>
      <c r="BL474" s="1070"/>
      <c r="BM474" s="1070"/>
      <c r="BN474" s="1070"/>
      <c r="BO474" s="1070"/>
      <c r="BP474" s="1070"/>
      <c r="BQ474" s="1070"/>
      <c r="BR474" s="1070"/>
      <c r="BS474" s="1070"/>
      <c r="BT474" s="1070"/>
      <c r="BU474" s="1070"/>
      <c r="BV474" s="1070"/>
      <c r="BW474" s="1070"/>
      <c r="BX474" s="1070"/>
      <c r="BY474" s="1070"/>
      <c r="BZ474" s="1070"/>
      <c r="CA474" s="1070"/>
      <c r="CB474" s="1070"/>
      <c r="CC474" s="1070"/>
      <c r="CD474" s="1070"/>
      <c r="CE474" s="1070"/>
      <c r="CF474" s="1070"/>
      <c r="CG474" s="1070"/>
      <c r="CH474" s="1070"/>
      <c r="CI474" s="1070"/>
      <c r="CJ474" s="1070"/>
      <c r="CK474" s="1070"/>
      <c r="CL474" s="1070"/>
      <c r="CM474" s="1070"/>
      <c r="CN474" s="1070"/>
      <c r="CO474" s="1070"/>
      <c r="CP474" s="1070"/>
      <c r="CQ474" s="1070"/>
      <c r="CR474" s="1070"/>
      <c r="CS474" s="1070"/>
      <c r="CT474" s="1070"/>
      <c r="CU474" s="1070"/>
      <c r="CV474" s="1070"/>
      <c r="CW474" s="1070"/>
      <c r="CX474" s="1070"/>
      <c r="CY474" s="1070"/>
      <c r="CZ474" s="1070"/>
      <c r="DA474" s="1070"/>
      <c r="DB474" s="1070"/>
      <c r="DC474" s="1070"/>
      <c r="DD474" s="1070"/>
      <c r="DE474" s="1070"/>
      <c r="DF474" s="1070"/>
      <c r="DG474" s="1070"/>
      <c r="DH474" s="1070"/>
      <c r="DI474" s="1070"/>
      <c r="DJ474" s="1070"/>
      <c r="DK474" s="1070"/>
      <c r="DL474" s="1070"/>
      <c r="DM474" s="1070"/>
      <c r="DN474" s="1070"/>
      <c r="DO474" s="1070"/>
      <c r="DP474" s="1070"/>
      <c r="DQ474" s="1070"/>
      <c r="DR474" s="1070"/>
      <c r="DS474" s="1070"/>
      <c r="DT474" s="1070"/>
      <c r="DU474" s="1070"/>
      <c r="DV474" s="1070"/>
      <c r="DW474" s="1070"/>
      <c r="DX474" s="1070"/>
      <c r="DY474" s="1070"/>
      <c r="DZ474" s="1070"/>
      <c r="EA474" s="1070"/>
      <c r="EB474" s="1070"/>
      <c r="EC474" s="1070"/>
      <c r="ED474" s="1070"/>
      <c r="EE474" s="1070"/>
      <c r="EF474" s="1070"/>
      <c r="EG474" s="1070"/>
      <c r="EH474" s="1070"/>
      <c r="EI474" s="1070"/>
      <c r="EJ474" s="1070"/>
      <c r="EK474" s="1070"/>
      <c r="EL474" s="1070"/>
      <c r="EM474" s="1070"/>
      <c r="EN474" s="1070"/>
      <c r="EO474" s="1070"/>
      <c r="EP474" s="1070"/>
      <c r="EQ474" s="1070"/>
      <c r="ER474" s="1070"/>
      <c r="ES474" s="1070"/>
    </row>
    <row r="475" spans="1:149" s="912" customFormat="1" ht="15" customHeight="1">
      <c r="A475" s="1506"/>
      <c r="B475" s="981"/>
      <c r="C475" s="1166" t="s">
        <v>41</v>
      </c>
      <c r="D475" s="987" t="s">
        <v>5</v>
      </c>
      <c r="E475" s="988">
        <v>12</v>
      </c>
      <c r="F475" s="1097"/>
      <c r="G475" s="1376">
        <f>ROUND(E475*F475,2)</f>
        <v>0</v>
      </c>
      <c r="H475" s="945"/>
      <c r="I475" s="949"/>
    </row>
    <row r="476" spans="1:149" s="912" customFormat="1" ht="15" customHeight="1">
      <c r="A476" s="1012"/>
      <c r="B476" s="1008"/>
      <c r="C476" s="1168"/>
      <c r="D476" s="1169"/>
      <c r="E476" s="1170"/>
      <c r="F476" s="1101"/>
      <c r="G476" s="1010"/>
      <c r="H476" s="943"/>
      <c r="I476" s="949"/>
      <c r="P476" s="927"/>
      <c r="Q476" s="927"/>
      <c r="R476" s="927"/>
      <c r="S476" s="927"/>
      <c r="T476" s="927"/>
      <c r="U476" s="927"/>
      <c r="V476" s="927"/>
      <c r="W476" s="927"/>
      <c r="X476" s="927"/>
      <c r="Y476" s="927"/>
      <c r="Z476" s="927"/>
      <c r="AA476" s="927"/>
      <c r="AB476" s="927"/>
      <c r="AC476" s="927"/>
      <c r="AD476" s="927"/>
      <c r="AE476" s="927"/>
      <c r="AF476" s="927"/>
      <c r="AG476" s="927"/>
      <c r="AH476" s="927"/>
      <c r="AI476" s="927"/>
      <c r="AJ476" s="927"/>
      <c r="AK476" s="927"/>
      <c r="AL476" s="927"/>
      <c r="AM476" s="927"/>
      <c r="AN476" s="927"/>
      <c r="AO476" s="927"/>
      <c r="AP476" s="927"/>
      <c r="AQ476" s="927"/>
      <c r="AR476" s="927"/>
      <c r="AS476" s="927"/>
      <c r="AT476" s="927"/>
      <c r="AU476" s="927"/>
      <c r="AV476" s="927"/>
      <c r="AW476" s="927"/>
      <c r="AX476" s="927"/>
      <c r="AY476" s="927"/>
      <c r="AZ476" s="927"/>
      <c r="BA476" s="927"/>
      <c r="BB476" s="927"/>
      <c r="BC476" s="927"/>
      <c r="BD476" s="927"/>
      <c r="BE476" s="927"/>
      <c r="BF476" s="927"/>
      <c r="BG476" s="927"/>
      <c r="BH476" s="927"/>
      <c r="BI476" s="927"/>
      <c r="BJ476" s="927"/>
      <c r="BK476" s="927"/>
      <c r="BL476" s="927"/>
      <c r="BM476" s="927"/>
      <c r="BN476" s="927"/>
      <c r="BO476" s="927"/>
      <c r="BP476" s="927"/>
      <c r="BQ476" s="927"/>
      <c r="BR476" s="927"/>
      <c r="BS476" s="927"/>
      <c r="BT476" s="927"/>
      <c r="BU476" s="927"/>
      <c r="BV476" s="927"/>
      <c r="BW476" s="927"/>
      <c r="BX476" s="927"/>
      <c r="BY476" s="927"/>
      <c r="BZ476" s="927"/>
      <c r="CA476" s="927"/>
      <c r="CB476" s="927"/>
      <c r="CC476" s="927"/>
      <c r="CD476" s="927"/>
      <c r="CE476" s="927"/>
      <c r="CF476" s="927"/>
      <c r="CG476" s="927"/>
      <c r="CH476" s="927"/>
      <c r="CI476" s="927"/>
      <c r="CJ476" s="927"/>
      <c r="CK476" s="927"/>
      <c r="CL476" s="927"/>
      <c r="CM476" s="927"/>
      <c r="CN476" s="927"/>
      <c r="CO476" s="927"/>
      <c r="CP476" s="927"/>
      <c r="CQ476" s="927"/>
      <c r="CR476" s="927"/>
      <c r="CS476" s="927"/>
      <c r="CT476" s="927"/>
      <c r="CU476" s="927"/>
      <c r="CV476" s="927"/>
      <c r="CW476" s="927"/>
      <c r="CX476" s="927"/>
      <c r="CY476" s="927"/>
      <c r="CZ476" s="927"/>
      <c r="DA476" s="927"/>
      <c r="DB476" s="927"/>
      <c r="DC476" s="927"/>
      <c r="DD476" s="927"/>
      <c r="DE476" s="927"/>
      <c r="DF476" s="927"/>
      <c r="DG476" s="927"/>
      <c r="DH476" s="927"/>
      <c r="DI476" s="927"/>
      <c r="DJ476" s="927"/>
      <c r="DK476" s="927"/>
      <c r="DL476" s="927"/>
      <c r="DM476" s="927"/>
      <c r="DN476" s="927"/>
      <c r="DO476" s="927"/>
      <c r="DP476" s="927"/>
      <c r="DQ476" s="927"/>
      <c r="DR476" s="927"/>
      <c r="DS476" s="927"/>
      <c r="DT476" s="927"/>
      <c r="DU476" s="927"/>
      <c r="DV476" s="927"/>
      <c r="DW476" s="927"/>
      <c r="DX476" s="927"/>
      <c r="DY476" s="927"/>
      <c r="DZ476" s="927"/>
      <c r="EA476" s="927"/>
      <c r="EB476" s="927"/>
      <c r="EC476" s="927"/>
      <c r="ED476" s="927"/>
      <c r="EE476" s="927"/>
      <c r="EF476" s="927"/>
      <c r="EG476" s="927"/>
      <c r="EH476" s="927"/>
      <c r="EI476" s="927"/>
      <c r="EJ476" s="927"/>
      <c r="EK476" s="927"/>
      <c r="EL476" s="927"/>
      <c r="EM476" s="927"/>
      <c r="EN476" s="927"/>
      <c r="EO476" s="927"/>
      <c r="EP476" s="927"/>
      <c r="EQ476" s="927"/>
      <c r="ER476" s="927"/>
      <c r="ES476" s="927"/>
    </row>
    <row r="477" spans="1:149" s="912" customFormat="1">
      <c r="A477" s="955" t="s">
        <v>371</v>
      </c>
      <c r="B477" s="956"/>
      <c r="C477" s="957" t="s">
        <v>2245</v>
      </c>
      <c r="D477" s="958"/>
      <c r="E477" s="958"/>
      <c r="F477" s="1102"/>
      <c r="G477" s="959">
        <f>ROUND(SUM(G428:G476),2)</f>
        <v>0</v>
      </c>
      <c r="H477" s="960"/>
      <c r="I477" s="949"/>
    </row>
    <row r="478" spans="1:149" s="912" customFormat="1" ht="15" customHeight="1" thickBot="1">
      <c r="A478" s="1506"/>
      <c r="B478" s="981"/>
      <c r="C478" s="1069"/>
      <c r="D478" s="987"/>
      <c r="E478" s="988"/>
      <c r="F478" s="989"/>
      <c r="G478" s="990"/>
      <c r="H478" s="945"/>
      <c r="I478" s="949"/>
    </row>
    <row r="479" spans="1:149" s="912" customFormat="1" ht="15" customHeight="1" thickBot="1">
      <c r="A479" s="968" t="s">
        <v>436</v>
      </c>
      <c r="B479" s="969"/>
      <c r="C479" s="1051" t="s">
        <v>63</v>
      </c>
      <c r="D479" s="970"/>
      <c r="E479" s="970"/>
      <c r="F479" s="970"/>
      <c r="G479" s="971"/>
      <c r="H479" s="1052"/>
      <c r="I479" s="949"/>
      <c r="P479" s="1070"/>
      <c r="Q479" s="1070"/>
      <c r="R479" s="1070"/>
      <c r="S479" s="1070"/>
      <c r="T479" s="1070"/>
      <c r="U479" s="1070"/>
      <c r="V479" s="1070"/>
      <c r="W479" s="1070"/>
      <c r="X479" s="1070"/>
      <c r="Y479" s="1070"/>
      <c r="Z479" s="1070"/>
      <c r="AA479" s="1070"/>
      <c r="AB479" s="1070"/>
      <c r="AC479" s="1070"/>
      <c r="AD479" s="1070"/>
      <c r="AE479" s="1070"/>
      <c r="AF479" s="1070"/>
      <c r="AG479" s="1070"/>
      <c r="AH479" s="1070"/>
      <c r="AI479" s="1070"/>
      <c r="AJ479" s="1070"/>
      <c r="AK479" s="1070"/>
      <c r="AL479" s="1070"/>
      <c r="AM479" s="1070"/>
      <c r="AN479" s="1070"/>
      <c r="AO479" s="1070"/>
      <c r="AP479" s="1070"/>
      <c r="AQ479" s="1070"/>
      <c r="AR479" s="1070"/>
      <c r="AS479" s="1070"/>
      <c r="AT479" s="1070"/>
      <c r="AU479" s="1070"/>
      <c r="AV479" s="1070"/>
      <c r="AW479" s="1070"/>
      <c r="AX479" s="1070"/>
      <c r="AY479" s="1070"/>
      <c r="AZ479" s="1070"/>
      <c r="BA479" s="1070"/>
      <c r="BB479" s="1070"/>
      <c r="BC479" s="1070"/>
      <c r="BD479" s="1070"/>
      <c r="BE479" s="1070"/>
      <c r="BF479" s="1070"/>
      <c r="BG479" s="1070"/>
      <c r="BH479" s="1070"/>
      <c r="BI479" s="1070"/>
      <c r="BJ479" s="1070"/>
      <c r="BK479" s="1070"/>
      <c r="BL479" s="1070"/>
      <c r="BM479" s="1070"/>
      <c r="BN479" s="1070"/>
      <c r="BO479" s="1070"/>
      <c r="BP479" s="1070"/>
      <c r="BQ479" s="1070"/>
      <c r="BR479" s="1070"/>
      <c r="BS479" s="1070"/>
      <c r="BT479" s="1070"/>
      <c r="BU479" s="1070"/>
      <c r="BV479" s="1070"/>
      <c r="BW479" s="1070"/>
      <c r="BX479" s="1070"/>
      <c r="BY479" s="1070"/>
      <c r="BZ479" s="1070"/>
      <c r="CA479" s="1070"/>
      <c r="CB479" s="1070"/>
      <c r="CC479" s="1070"/>
      <c r="CD479" s="1070"/>
      <c r="CE479" s="1070"/>
      <c r="CF479" s="1070"/>
      <c r="CG479" s="1070"/>
      <c r="CH479" s="1070"/>
      <c r="CI479" s="1070"/>
      <c r="CJ479" s="1070"/>
      <c r="CK479" s="1070"/>
      <c r="CL479" s="1070"/>
      <c r="CM479" s="1070"/>
      <c r="CN479" s="1070"/>
      <c r="CO479" s="1070"/>
      <c r="CP479" s="1070"/>
      <c r="CQ479" s="1070"/>
      <c r="CR479" s="1070"/>
      <c r="CS479" s="1070"/>
      <c r="CT479" s="1070"/>
      <c r="CU479" s="1070"/>
      <c r="CV479" s="1070"/>
      <c r="CW479" s="1070"/>
      <c r="CX479" s="1070"/>
      <c r="CY479" s="1070"/>
      <c r="CZ479" s="1070"/>
      <c r="DA479" s="1070"/>
      <c r="DB479" s="1070"/>
      <c r="DC479" s="1070"/>
      <c r="DD479" s="1070"/>
      <c r="DE479" s="1070"/>
      <c r="DF479" s="1070"/>
      <c r="DG479" s="1070"/>
      <c r="DH479" s="1070"/>
      <c r="DI479" s="1070"/>
      <c r="DJ479" s="1070"/>
      <c r="DK479" s="1070"/>
      <c r="DL479" s="1070"/>
      <c r="DM479" s="1070"/>
      <c r="DN479" s="1070"/>
      <c r="DO479" s="1070"/>
      <c r="DP479" s="1070"/>
      <c r="DQ479" s="1070"/>
      <c r="DR479" s="1070"/>
      <c r="DS479" s="1070"/>
      <c r="DT479" s="1070"/>
      <c r="DU479" s="1070"/>
      <c r="DV479" s="1070"/>
      <c r="DW479" s="1070"/>
      <c r="DX479" s="1070"/>
      <c r="DY479" s="1070"/>
      <c r="DZ479" s="1070"/>
      <c r="EA479" s="1070"/>
      <c r="EB479" s="1070"/>
      <c r="EC479" s="1070"/>
      <c r="ED479" s="1070"/>
      <c r="EE479" s="1070"/>
      <c r="EF479" s="1070"/>
      <c r="EG479" s="1070"/>
      <c r="EH479" s="1070"/>
      <c r="EI479" s="1070"/>
      <c r="EJ479" s="1070"/>
      <c r="EK479" s="1070"/>
      <c r="EL479" s="1070"/>
      <c r="EM479" s="1070"/>
      <c r="EN479" s="1070"/>
      <c r="EO479" s="1070"/>
      <c r="EP479" s="1070"/>
      <c r="EQ479" s="1070"/>
      <c r="ER479" s="1070"/>
      <c r="ES479" s="1070"/>
    </row>
    <row r="480" spans="1:149" s="1078" customFormat="1" ht="15" customHeight="1">
      <c r="A480" s="1155"/>
      <c r="B480" s="1156"/>
      <c r="C480" s="1157"/>
      <c r="D480" s="1158"/>
      <c r="E480" s="1158"/>
      <c r="F480" s="1159"/>
      <c r="G480" s="1076"/>
      <c r="H480" s="1077"/>
      <c r="I480" s="1160"/>
      <c r="J480" s="1070"/>
      <c r="K480" s="1070"/>
      <c r="L480" s="1070"/>
      <c r="M480" s="1070"/>
      <c r="N480" s="1070"/>
      <c r="O480" s="1070"/>
      <c r="P480" s="1070"/>
      <c r="Q480" s="1070"/>
      <c r="R480" s="1070"/>
      <c r="S480" s="1070"/>
      <c r="T480" s="1070"/>
      <c r="U480" s="1070"/>
      <c r="V480" s="1070"/>
      <c r="W480" s="1070"/>
      <c r="X480" s="1070"/>
      <c r="Y480" s="1070"/>
      <c r="Z480" s="1070"/>
      <c r="AA480" s="1070"/>
      <c r="AB480" s="1070"/>
      <c r="AC480" s="1070"/>
      <c r="AD480" s="1070"/>
      <c r="AE480" s="1070"/>
      <c r="AF480" s="1070"/>
      <c r="AG480" s="1070"/>
      <c r="AH480" s="1070"/>
      <c r="AI480" s="1070"/>
      <c r="AJ480" s="1070"/>
      <c r="AK480" s="1070"/>
      <c r="AL480" s="1070"/>
      <c r="AM480" s="1070"/>
      <c r="AN480" s="1070"/>
      <c r="AO480" s="1070"/>
      <c r="AP480" s="1070"/>
      <c r="AQ480" s="1070"/>
      <c r="AR480" s="1070"/>
      <c r="AS480" s="1070"/>
      <c r="AT480" s="1070"/>
      <c r="AU480" s="1070"/>
      <c r="AV480" s="1070"/>
      <c r="AW480" s="1070"/>
      <c r="AX480" s="1070"/>
      <c r="AY480" s="1070"/>
      <c r="AZ480" s="1070"/>
      <c r="BA480" s="1070"/>
      <c r="BB480" s="1070"/>
      <c r="BC480" s="1070"/>
      <c r="BD480" s="1070"/>
      <c r="BE480" s="1070"/>
      <c r="BF480" s="1070"/>
      <c r="BG480" s="1070"/>
      <c r="BH480" s="1070"/>
      <c r="BI480" s="1070"/>
      <c r="BJ480" s="1070"/>
      <c r="BK480" s="1070"/>
      <c r="BL480" s="1070"/>
      <c r="BM480" s="1070"/>
      <c r="BN480" s="1070"/>
      <c r="BO480" s="1070"/>
      <c r="BP480" s="1070"/>
      <c r="BQ480" s="1070"/>
      <c r="BR480" s="1070"/>
      <c r="BS480" s="1070"/>
      <c r="BT480" s="1070"/>
      <c r="BU480" s="1070"/>
      <c r="BV480" s="1070"/>
      <c r="BW480" s="1070"/>
      <c r="BX480" s="1070"/>
      <c r="BY480" s="1070"/>
      <c r="BZ480" s="1070"/>
      <c r="CA480" s="1070"/>
      <c r="CB480" s="1070"/>
      <c r="CC480" s="1070"/>
      <c r="CD480" s="1070"/>
      <c r="CE480" s="1070"/>
      <c r="CF480" s="1070"/>
      <c r="CG480" s="1070"/>
      <c r="CH480" s="1070"/>
      <c r="CI480" s="1070"/>
      <c r="CJ480" s="1070"/>
      <c r="CK480" s="1070"/>
      <c r="CL480" s="1070"/>
      <c r="CM480" s="1070"/>
      <c r="CN480" s="1070"/>
      <c r="CO480" s="1070"/>
      <c r="CP480" s="1070"/>
      <c r="CQ480" s="1070"/>
      <c r="CR480" s="1070"/>
      <c r="CS480" s="1070"/>
      <c r="CT480" s="1070"/>
      <c r="CU480" s="1070"/>
      <c r="CV480" s="1070"/>
      <c r="CW480" s="1070"/>
      <c r="CX480" s="1070"/>
      <c r="CY480" s="1070"/>
      <c r="CZ480" s="1070"/>
      <c r="DA480" s="1070"/>
      <c r="DB480" s="1070"/>
      <c r="DC480" s="1070"/>
      <c r="DD480" s="1070"/>
      <c r="DE480" s="1070"/>
      <c r="DF480" s="1070"/>
      <c r="DG480" s="1070"/>
      <c r="DH480" s="1070"/>
      <c r="DI480" s="1070"/>
      <c r="DJ480" s="1070"/>
      <c r="DK480" s="1070"/>
      <c r="DL480" s="1070"/>
      <c r="DM480" s="1070"/>
      <c r="DN480" s="1070"/>
      <c r="DO480" s="1070"/>
      <c r="DP480" s="1070"/>
      <c r="DQ480" s="1070"/>
      <c r="DR480" s="1070"/>
      <c r="DS480" s="1070"/>
      <c r="DT480" s="1070"/>
      <c r="DU480" s="1070"/>
      <c r="DV480" s="1070"/>
      <c r="DW480" s="1070"/>
      <c r="DX480" s="1070"/>
      <c r="DY480" s="1070"/>
      <c r="DZ480" s="1070"/>
      <c r="EA480" s="1070"/>
      <c r="EB480" s="1070"/>
      <c r="EC480" s="1070"/>
      <c r="ED480" s="1070"/>
      <c r="EE480" s="1070"/>
      <c r="EF480" s="1070"/>
      <c r="EG480" s="1070"/>
      <c r="EH480" s="1070"/>
      <c r="EI480" s="1070"/>
      <c r="EJ480" s="1070"/>
      <c r="EK480" s="1070"/>
      <c r="EL480" s="1070"/>
      <c r="EM480" s="1070"/>
      <c r="EN480" s="1070"/>
      <c r="EO480" s="1070"/>
      <c r="EP480" s="1070"/>
      <c r="EQ480" s="1070"/>
      <c r="ER480" s="1070"/>
      <c r="ES480" s="1070"/>
    </row>
    <row r="481" spans="1:149" s="1078" customFormat="1" ht="78" customHeight="1">
      <c r="A481" s="1161"/>
      <c r="B481" s="1674" t="s">
        <v>99</v>
      </c>
      <c r="C481" s="1675"/>
      <c r="D481" s="1675"/>
      <c r="E481" s="1675"/>
      <c r="F481" s="1675"/>
      <c r="G481" s="1676"/>
      <c r="H481" s="1080"/>
      <c r="I481" s="1160"/>
      <c r="J481" s="1070"/>
      <c r="K481" s="1070"/>
      <c r="L481" s="1070"/>
      <c r="M481" s="1070"/>
      <c r="N481" s="1070"/>
      <c r="O481" s="1070"/>
      <c r="P481" s="1070"/>
      <c r="Q481" s="1070"/>
      <c r="R481" s="1070"/>
      <c r="S481" s="1070"/>
      <c r="T481" s="1070"/>
      <c r="U481" s="1070"/>
      <c r="V481" s="1070"/>
      <c r="W481" s="1070"/>
      <c r="X481" s="1070"/>
      <c r="Y481" s="1070"/>
      <c r="Z481" s="1070"/>
      <c r="AA481" s="1070"/>
      <c r="AB481" s="1070"/>
      <c r="AC481" s="1070"/>
      <c r="AD481" s="1070"/>
      <c r="AE481" s="1070"/>
      <c r="AF481" s="1070"/>
      <c r="AG481" s="1070"/>
      <c r="AH481" s="1070"/>
      <c r="AI481" s="1070"/>
      <c r="AJ481" s="1070"/>
      <c r="AK481" s="1070"/>
      <c r="AL481" s="1070"/>
      <c r="AM481" s="1070"/>
      <c r="AN481" s="1070"/>
      <c r="AO481" s="1070"/>
      <c r="AP481" s="1070"/>
      <c r="AQ481" s="1070"/>
      <c r="AR481" s="1070"/>
      <c r="AS481" s="1070"/>
      <c r="AT481" s="1070"/>
      <c r="AU481" s="1070"/>
      <c r="AV481" s="1070"/>
      <c r="AW481" s="1070"/>
      <c r="AX481" s="1070"/>
      <c r="AY481" s="1070"/>
      <c r="AZ481" s="1070"/>
      <c r="BA481" s="1070"/>
      <c r="BB481" s="1070"/>
      <c r="BC481" s="1070"/>
      <c r="BD481" s="1070"/>
      <c r="BE481" s="1070"/>
      <c r="BF481" s="1070"/>
      <c r="BG481" s="1070"/>
      <c r="BH481" s="1070"/>
      <c r="BI481" s="1070"/>
      <c r="BJ481" s="1070"/>
      <c r="BK481" s="1070"/>
      <c r="BL481" s="1070"/>
      <c r="BM481" s="1070"/>
      <c r="BN481" s="1070"/>
      <c r="BO481" s="1070"/>
      <c r="BP481" s="1070"/>
      <c r="BQ481" s="1070"/>
      <c r="BR481" s="1070"/>
      <c r="BS481" s="1070"/>
      <c r="BT481" s="1070"/>
      <c r="BU481" s="1070"/>
      <c r="BV481" s="1070"/>
      <c r="BW481" s="1070"/>
      <c r="BX481" s="1070"/>
      <c r="BY481" s="1070"/>
      <c r="BZ481" s="1070"/>
      <c r="CA481" s="1070"/>
      <c r="CB481" s="1070"/>
      <c r="CC481" s="1070"/>
      <c r="CD481" s="1070"/>
      <c r="CE481" s="1070"/>
      <c r="CF481" s="1070"/>
      <c r="CG481" s="1070"/>
      <c r="CH481" s="1070"/>
      <c r="CI481" s="1070"/>
      <c r="CJ481" s="1070"/>
      <c r="CK481" s="1070"/>
      <c r="CL481" s="1070"/>
      <c r="CM481" s="1070"/>
      <c r="CN481" s="1070"/>
      <c r="CO481" s="1070"/>
      <c r="CP481" s="1070"/>
      <c r="CQ481" s="1070"/>
      <c r="CR481" s="1070"/>
      <c r="CS481" s="1070"/>
      <c r="CT481" s="1070"/>
      <c r="CU481" s="1070"/>
      <c r="CV481" s="1070"/>
      <c r="CW481" s="1070"/>
      <c r="CX481" s="1070"/>
      <c r="CY481" s="1070"/>
      <c r="CZ481" s="1070"/>
      <c r="DA481" s="1070"/>
      <c r="DB481" s="1070"/>
      <c r="DC481" s="1070"/>
      <c r="DD481" s="1070"/>
      <c r="DE481" s="1070"/>
      <c r="DF481" s="1070"/>
      <c r="DG481" s="1070"/>
      <c r="DH481" s="1070"/>
      <c r="DI481" s="1070"/>
      <c r="DJ481" s="1070"/>
      <c r="DK481" s="1070"/>
      <c r="DL481" s="1070"/>
      <c r="DM481" s="1070"/>
      <c r="DN481" s="1070"/>
      <c r="DO481" s="1070"/>
      <c r="DP481" s="1070"/>
      <c r="DQ481" s="1070"/>
      <c r="DR481" s="1070"/>
      <c r="DS481" s="1070"/>
      <c r="DT481" s="1070"/>
      <c r="DU481" s="1070"/>
      <c r="DV481" s="1070"/>
      <c r="DW481" s="1070"/>
      <c r="DX481" s="1070"/>
      <c r="DY481" s="1070"/>
      <c r="DZ481" s="1070"/>
      <c r="EA481" s="1070"/>
      <c r="EB481" s="1070"/>
      <c r="EC481" s="1070"/>
      <c r="ED481" s="1070"/>
      <c r="EE481" s="1070"/>
      <c r="EF481" s="1070"/>
      <c r="EG481" s="1070"/>
      <c r="EH481" s="1070"/>
      <c r="EI481" s="1070"/>
      <c r="EJ481" s="1070"/>
      <c r="EK481" s="1070"/>
      <c r="EL481" s="1070"/>
      <c r="EM481" s="1070"/>
      <c r="EN481" s="1070"/>
      <c r="EO481" s="1070"/>
      <c r="EP481" s="1070"/>
      <c r="EQ481" s="1070"/>
      <c r="ER481" s="1070"/>
      <c r="ES481" s="1070"/>
    </row>
    <row r="482" spans="1:149" s="1078" customFormat="1" ht="15" customHeight="1">
      <c r="A482" s="1162"/>
      <c r="B482" s="1163"/>
      <c r="C482" s="1164"/>
      <c r="D482" s="1165"/>
      <c r="E482" s="1165"/>
      <c r="F482" s="1189"/>
      <c r="G482" s="1085"/>
      <c r="H482" s="1086"/>
      <c r="I482" s="1160"/>
      <c r="J482" s="1070"/>
      <c r="K482" s="1070"/>
      <c r="L482" s="1070"/>
      <c r="M482" s="1070"/>
      <c r="N482" s="1070"/>
      <c r="O482" s="1070"/>
      <c r="P482" s="1070"/>
      <c r="Q482" s="1070"/>
      <c r="R482" s="1070"/>
      <c r="S482" s="1070"/>
      <c r="T482" s="1070"/>
      <c r="U482" s="1070"/>
      <c r="V482" s="1070"/>
      <c r="W482" s="1070"/>
      <c r="X482" s="1070"/>
      <c r="Y482" s="1070"/>
      <c r="Z482" s="1070"/>
      <c r="AA482" s="1070"/>
      <c r="AB482" s="1070"/>
      <c r="AC482" s="1070"/>
      <c r="AD482" s="1070"/>
      <c r="AE482" s="1070"/>
      <c r="AF482" s="1070"/>
      <c r="AG482" s="1070"/>
      <c r="AH482" s="1070"/>
      <c r="AI482" s="1070"/>
      <c r="AJ482" s="1070"/>
      <c r="AK482" s="1070"/>
      <c r="AL482" s="1070"/>
      <c r="AM482" s="1070"/>
      <c r="AN482" s="1070"/>
      <c r="AO482" s="1070"/>
      <c r="AP482" s="1070"/>
      <c r="AQ482" s="1070"/>
      <c r="AR482" s="1070"/>
      <c r="AS482" s="1070"/>
      <c r="AT482" s="1070"/>
      <c r="AU482" s="1070"/>
      <c r="AV482" s="1070"/>
      <c r="AW482" s="1070"/>
      <c r="AX482" s="1070"/>
      <c r="AY482" s="1070"/>
      <c r="AZ482" s="1070"/>
      <c r="BA482" s="1070"/>
      <c r="BB482" s="1070"/>
      <c r="BC482" s="1070"/>
      <c r="BD482" s="1070"/>
      <c r="BE482" s="1070"/>
      <c r="BF482" s="1070"/>
      <c r="BG482" s="1070"/>
      <c r="BH482" s="1070"/>
      <c r="BI482" s="1070"/>
      <c r="BJ482" s="1070"/>
      <c r="BK482" s="1070"/>
      <c r="BL482" s="1070"/>
      <c r="BM482" s="1070"/>
      <c r="BN482" s="1070"/>
      <c r="BO482" s="1070"/>
      <c r="BP482" s="1070"/>
      <c r="BQ482" s="1070"/>
      <c r="BR482" s="1070"/>
      <c r="BS482" s="1070"/>
      <c r="BT482" s="1070"/>
      <c r="BU482" s="1070"/>
      <c r="BV482" s="1070"/>
      <c r="BW482" s="1070"/>
      <c r="BX482" s="1070"/>
      <c r="BY482" s="1070"/>
      <c r="BZ482" s="1070"/>
      <c r="CA482" s="1070"/>
      <c r="CB482" s="1070"/>
      <c r="CC482" s="1070"/>
      <c r="CD482" s="1070"/>
      <c r="CE482" s="1070"/>
      <c r="CF482" s="1070"/>
      <c r="CG482" s="1070"/>
      <c r="CH482" s="1070"/>
      <c r="CI482" s="1070"/>
      <c r="CJ482" s="1070"/>
      <c r="CK482" s="1070"/>
      <c r="CL482" s="1070"/>
      <c r="CM482" s="1070"/>
      <c r="CN482" s="1070"/>
      <c r="CO482" s="1070"/>
      <c r="CP482" s="1070"/>
      <c r="CQ482" s="1070"/>
      <c r="CR482" s="1070"/>
      <c r="CS482" s="1070"/>
      <c r="CT482" s="1070"/>
      <c r="CU482" s="1070"/>
      <c r="CV482" s="1070"/>
      <c r="CW482" s="1070"/>
      <c r="CX482" s="1070"/>
      <c r="CY482" s="1070"/>
      <c r="CZ482" s="1070"/>
      <c r="DA482" s="1070"/>
      <c r="DB482" s="1070"/>
      <c r="DC482" s="1070"/>
      <c r="DD482" s="1070"/>
      <c r="DE482" s="1070"/>
      <c r="DF482" s="1070"/>
      <c r="DG482" s="1070"/>
      <c r="DH482" s="1070"/>
      <c r="DI482" s="1070"/>
      <c r="DJ482" s="1070"/>
      <c r="DK482" s="1070"/>
      <c r="DL482" s="1070"/>
      <c r="DM482" s="1070"/>
      <c r="DN482" s="1070"/>
      <c r="DO482" s="1070"/>
      <c r="DP482" s="1070"/>
      <c r="DQ482" s="1070"/>
      <c r="DR482" s="1070"/>
      <c r="DS482" s="1070"/>
      <c r="DT482" s="1070"/>
      <c r="DU482" s="1070"/>
      <c r="DV482" s="1070"/>
      <c r="DW482" s="1070"/>
      <c r="DX482" s="1070"/>
      <c r="DY482" s="1070"/>
      <c r="DZ482" s="1070"/>
      <c r="EA482" s="1070"/>
      <c r="EB482" s="1070"/>
      <c r="EC482" s="1070"/>
      <c r="ED482" s="1070"/>
      <c r="EE482" s="1070"/>
      <c r="EF482" s="1070"/>
      <c r="EG482" s="1070"/>
      <c r="EH482" s="1070"/>
      <c r="EI482" s="1070"/>
      <c r="EJ482" s="1070"/>
      <c r="EK482" s="1070"/>
      <c r="EL482" s="1070"/>
      <c r="EM482" s="1070"/>
      <c r="EN482" s="1070"/>
      <c r="EO482" s="1070"/>
      <c r="EP482" s="1070"/>
      <c r="EQ482" s="1070"/>
      <c r="ER482" s="1070"/>
      <c r="ES482" s="1070"/>
    </row>
    <row r="483" spans="1:149" s="1078" customFormat="1" ht="46.5" customHeight="1">
      <c r="A483" s="1506" t="s">
        <v>2146</v>
      </c>
      <c r="B483" s="981"/>
      <c r="C483" s="1040" t="s">
        <v>120</v>
      </c>
      <c r="D483" s="987"/>
      <c r="E483" s="988"/>
      <c r="F483" s="1099"/>
      <c r="G483" s="993"/>
      <c r="H483" s="1086"/>
      <c r="I483" s="1160"/>
      <c r="J483" s="1070"/>
      <c r="K483" s="1070"/>
      <c r="L483" s="1070"/>
      <c r="M483" s="1070"/>
      <c r="N483" s="1070"/>
      <c r="O483" s="1070"/>
      <c r="P483" s="912"/>
      <c r="Q483" s="912"/>
      <c r="R483" s="912"/>
      <c r="S483" s="912"/>
      <c r="T483" s="912"/>
      <c r="U483" s="912"/>
      <c r="V483" s="912"/>
      <c r="W483" s="912"/>
      <c r="X483" s="912"/>
      <c r="Y483" s="912"/>
      <c r="Z483" s="912"/>
      <c r="AA483" s="912"/>
      <c r="AB483" s="912"/>
      <c r="AC483" s="912"/>
      <c r="AD483" s="912"/>
      <c r="AE483" s="912"/>
      <c r="AF483" s="912"/>
      <c r="AG483" s="912"/>
      <c r="AH483" s="912"/>
      <c r="AI483" s="912"/>
      <c r="AJ483" s="912"/>
      <c r="AK483" s="912"/>
      <c r="AL483" s="912"/>
      <c r="AM483" s="912"/>
      <c r="AN483" s="912"/>
      <c r="AO483" s="912"/>
      <c r="AP483" s="912"/>
      <c r="AQ483" s="912"/>
      <c r="AR483" s="912"/>
      <c r="AS483" s="912"/>
      <c r="AT483" s="912"/>
      <c r="AU483" s="912"/>
      <c r="AV483" s="912"/>
      <c r="AW483" s="912"/>
      <c r="AX483" s="912"/>
      <c r="AY483" s="912"/>
      <c r="AZ483" s="912"/>
      <c r="BA483" s="912"/>
      <c r="BB483" s="912"/>
      <c r="BC483" s="912"/>
      <c r="BD483" s="912"/>
      <c r="BE483" s="912"/>
      <c r="BF483" s="912"/>
      <c r="BG483" s="912"/>
      <c r="BH483" s="912"/>
      <c r="BI483" s="912"/>
      <c r="BJ483" s="912"/>
      <c r="BK483" s="912"/>
      <c r="BL483" s="912"/>
      <c r="BM483" s="912"/>
      <c r="BN483" s="912"/>
      <c r="BO483" s="912"/>
      <c r="BP483" s="912"/>
      <c r="BQ483" s="912"/>
      <c r="BR483" s="912"/>
      <c r="BS483" s="912"/>
      <c r="BT483" s="912"/>
      <c r="BU483" s="912"/>
      <c r="BV483" s="912"/>
      <c r="BW483" s="912"/>
      <c r="BX483" s="912"/>
      <c r="BY483" s="912"/>
      <c r="BZ483" s="912"/>
      <c r="CA483" s="912"/>
      <c r="CB483" s="912"/>
      <c r="CC483" s="912"/>
      <c r="CD483" s="912"/>
      <c r="CE483" s="912"/>
      <c r="CF483" s="912"/>
      <c r="CG483" s="912"/>
      <c r="CH483" s="912"/>
      <c r="CI483" s="912"/>
      <c r="CJ483" s="912"/>
      <c r="CK483" s="912"/>
      <c r="CL483" s="912"/>
      <c r="CM483" s="912"/>
      <c r="CN483" s="912"/>
      <c r="CO483" s="912"/>
      <c r="CP483" s="912"/>
      <c r="CQ483" s="912"/>
      <c r="CR483" s="912"/>
      <c r="CS483" s="912"/>
      <c r="CT483" s="912"/>
      <c r="CU483" s="912"/>
      <c r="CV483" s="912"/>
      <c r="CW483" s="912"/>
      <c r="CX483" s="912"/>
      <c r="CY483" s="912"/>
      <c r="CZ483" s="912"/>
      <c r="DA483" s="912"/>
      <c r="DB483" s="912"/>
      <c r="DC483" s="912"/>
      <c r="DD483" s="912"/>
      <c r="DE483" s="912"/>
      <c r="DF483" s="912"/>
      <c r="DG483" s="912"/>
      <c r="DH483" s="912"/>
      <c r="DI483" s="912"/>
      <c r="DJ483" s="912"/>
      <c r="DK483" s="912"/>
      <c r="DL483" s="912"/>
      <c r="DM483" s="912"/>
      <c r="DN483" s="912"/>
      <c r="DO483" s="912"/>
      <c r="DP483" s="912"/>
      <c r="DQ483" s="912"/>
      <c r="DR483" s="912"/>
      <c r="DS483" s="912"/>
      <c r="DT483" s="912"/>
      <c r="DU483" s="912"/>
      <c r="DV483" s="912"/>
      <c r="DW483" s="912"/>
      <c r="DX483" s="912"/>
      <c r="DY483" s="912"/>
      <c r="DZ483" s="912"/>
      <c r="EA483" s="912"/>
      <c r="EB483" s="912"/>
      <c r="EC483" s="912"/>
      <c r="ED483" s="912"/>
      <c r="EE483" s="912"/>
      <c r="EF483" s="912"/>
      <c r="EG483" s="912"/>
      <c r="EH483" s="912"/>
      <c r="EI483" s="912"/>
      <c r="EJ483" s="912"/>
      <c r="EK483" s="912"/>
      <c r="EL483" s="912"/>
      <c r="EM483" s="912"/>
      <c r="EN483" s="912"/>
      <c r="EO483" s="912"/>
      <c r="EP483" s="912"/>
      <c r="EQ483" s="912"/>
      <c r="ER483" s="912"/>
      <c r="ES483" s="912"/>
    </row>
    <row r="484" spans="1:149" s="1078" customFormat="1" ht="15" customHeight="1">
      <c r="A484" s="1506"/>
      <c r="B484" s="981"/>
      <c r="C484" s="1040" t="s">
        <v>41</v>
      </c>
      <c r="D484" s="1087" t="s">
        <v>5</v>
      </c>
      <c r="E484" s="1087">
        <v>1</v>
      </c>
      <c r="F484" s="1097"/>
      <c r="G484" s="1376">
        <f>ROUND(E484*F484,2)</f>
        <v>0</v>
      </c>
      <c r="H484" s="1086"/>
      <c r="I484" s="1160"/>
      <c r="J484" s="1070"/>
      <c r="K484" s="1070"/>
      <c r="L484" s="1070"/>
      <c r="M484" s="1070"/>
      <c r="N484" s="1070"/>
      <c r="O484" s="1070"/>
      <c r="P484" s="912"/>
      <c r="Q484" s="912"/>
      <c r="R484" s="912"/>
      <c r="S484" s="912"/>
      <c r="T484" s="912"/>
      <c r="U484" s="912"/>
      <c r="V484" s="912"/>
      <c r="W484" s="912"/>
      <c r="X484" s="912"/>
      <c r="Y484" s="912"/>
      <c r="Z484" s="912"/>
      <c r="AA484" s="912"/>
      <c r="AB484" s="912"/>
      <c r="AC484" s="912"/>
      <c r="AD484" s="912"/>
      <c r="AE484" s="912"/>
      <c r="AF484" s="912"/>
      <c r="AG484" s="912"/>
      <c r="AH484" s="912"/>
      <c r="AI484" s="912"/>
      <c r="AJ484" s="912"/>
      <c r="AK484" s="912"/>
      <c r="AL484" s="912"/>
      <c r="AM484" s="912"/>
      <c r="AN484" s="912"/>
      <c r="AO484" s="912"/>
      <c r="AP484" s="912"/>
      <c r="AQ484" s="912"/>
      <c r="AR484" s="912"/>
      <c r="AS484" s="912"/>
      <c r="AT484" s="912"/>
      <c r="AU484" s="912"/>
      <c r="AV484" s="912"/>
      <c r="AW484" s="912"/>
      <c r="AX484" s="912"/>
      <c r="AY484" s="912"/>
      <c r="AZ484" s="912"/>
      <c r="BA484" s="912"/>
      <c r="BB484" s="912"/>
      <c r="BC484" s="912"/>
      <c r="BD484" s="912"/>
      <c r="BE484" s="912"/>
      <c r="BF484" s="912"/>
      <c r="BG484" s="912"/>
      <c r="BH484" s="912"/>
      <c r="BI484" s="912"/>
      <c r="BJ484" s="912"/>
      <c r="BK484" s="912"/>
      <c r="BL484" s="912"/>
      <c r="BM484" s="912"/>
      <c r="BN484" s="912"/>
      <c r="BO484" s="912"/>
      <c r="BP484" s="912"/>
      <c r="BQ484" s="912"/>
      <c r="BR484" s="912"/>
      <c r="BS484" s="912"/>
      <c r="BT484" s="912"/>
      <c r="BU484" s="912"/>
      <c r="BV484" s="912"/>
      <c r="BW484" s="912"/>
      <c r="BX484" s="912"/>
      <c r="BY484" s="912"/>
      <c r="BZ484" s="912"/>
      <c r="CA484" s="912"/>
      <c r="CB484" s="912"/>
      <c r="CC484" s="912"/>
      <c r="CD484" s="912"/>
      <c r="CE484" s="912"/>
      <c r="CF484" s="912"/>
      <c r="CG484" s="912"/>
      <c r="CH484" s="912"/>
      <c r="CI484" s="912"/>
      <c r="CJ484" s="912"/>
      <c r="CK484" s="912"/>
      <c r="CL484" s="912"/>
      <c r="CM484" s="912"/>
      <c r="CN484" s="912"/>
      <c r="CO484" s="912"/>
      <c r="CP484" s="912"/>
      <c r="CQ484" s="912"/>
      <c r="CR484" s="912"/>
      <c r="CS484" s="912"/>
      <c r="CT484" s="912"/>
      <c r="CU484" s="912"/>
      <c r="CV484" s="912"/>
      <c r="CW484" s="912"/>
      <c r="CX484" s="912"/>
      <c r="CY484" s="912"/>
      <c r="CZ484" s="912"/>
      <c r="DA484" s="912"/>
      <c r="DB484" s="912"/>
      <c r="DC484" s="912"/>
      <c r="DD484" s="912"/>
      <c r="DE484" s="912"/>
      <c r="DF484" s="912"/>
      <c r="DG484" s="912"/>
      <c r="DH484" s="912"/>
      <c r="DI484" s="912"/>
      <c r="DJ484" s="912"/>
      <c r="DK484" s="912"/>
      <c r="DL484" s="912"/>
      <c r="DM484" s="912"/>
      <c r="DN484" s="912"/>
      <c r="DO484" s="912"/>
      <c r="DP484" s="912"/>
      <c r="DQ484" s="912"/>
      <c r="DR484" s="912"/>
      <c r="DS484" s="912"/>
      <c r="DT484" s="912"/>
      <c r="DU484" s="912"/>
      <c r="DV484" s="912"/>
      <c r="DW484" s="912"/>
      <c r="DX484" s="912"/>
      <c r="DY484" s="912"/>
      <c r="DZ484" s="912"/>
      <c r="EA484" s="912"/>
      <c r="EB484" s="912"/>
      <c r="EC484" s="912"/>
      <c r="ED484" s="912"/>
      <c r="EE484" s="912"/>
      <c r="EF484" s="912"/>
      <c r="EG484" s="912"/>
      <c r="EH484" s="912"/>
      <c r="EI484" s="912"/>
      <c r="EJ484" s="912"/>
      <c r="EK484" s="912"/>
      <c r="EL484" s="912"/>
      <c r="EM484" s="912"/>
      <c r="EN484" s="912"/>
      <c r="EO484" s="912"/>
      <c r="EP484" s="912"/>
      <c r="EQ484" s="912"/>
      <c r="ER484" s="912"/>
      <c r="ES484" s="912"/>
    </row>
    <row r="485" spans="1:149" s="912" customFormat="1" ht="15" customHeight="1">
      <c r="A485" s="1506"/>
      <c r="B485" s="1066"/>
      <c r="C485" s="1058"/>
      <c r="D485" s="987"/>
      <c r="E485" s="987"/>
      <c r="F485" s="1099"/>
      <c r="G485" s="990"/>
      <c r="H485" s="945"/>
      <c r="I485" s="949"/>
    </row>
    <row r="486" spans="1:149" s="912" customFormat="1">
      <c r="A486" s="1684" t="s">
        <v>2148</v>
      </c>
      <c r="B486" s="1066"/>
      <c r="C486" s="1040" t="s">
        <v>2698</v>
      </c>
      <c r="D486" s="987"/>
      <c r="E486" s="987"/>
      <c r="F486" s="1100"/>
      <c r="G486" s="990"/>
      <c r="H486" s="945"/>
      <c r="I486" s="1171"/>
    </row>
    <row r="487" spans="1:149" s="912" customFormat="1" ht="15" customHeight="1">
      <c r="A487" s="1683"/>
      <c r="B487" s="1066"/>
      <c r="C487" s="1040" t="s">
        <v>69</v>
      </c>
      <c r="D487" s="987" t="s">
        <v>35</v>
      </c>
      <c r="E487" s="988">
        <v>1</v>
      </c>
      <c r="F487" s="1097"/>
      <c r="G487" s="1376">
        <f>ROUND(E487*F487,2)</f>
        <v>0</v>
      </c>
      <c r="H487" s="945"/>
      <c r="I487" s="1171"/>
    </row>
    <row r="488" spans="1:149" s="1078" customFormat="1" ht="15" customHeight="1">
      <c r="A488" s="1162"/>
      <c r="B488" s="1163"/>
      <c r="C488" s="1083"/>
      <c r="D488" s="1165"/>
      <c r="E488" s="1165"/>
      <c r="F488" s="1189"/>
      <c r="G488" s="1085"/>
      <c r="H488" s="1086"/>
      <c r="I488" s="1160"/>
      <c r="J488" s="1070"/>
      <c r="K488" s="1070"/>
      <c r="L488" s="1070"/>
      <c r="M488" s="1070"/>
      <c r="N488" s="1070"/>
      <c r="O488" s="1070"/>
      <c r="P488" s="1070"/>
      <c r="Q488" s="1070"/>
      <c r="R488" s="1070"/>
      <c r="S488" s="1070"/>
      <c r="T488" s="1070"/>
      <c r="U488" s="1070"/>
      <c r="V488" s="1070"/>
      <c r="W488" s="1070"/>
      <c r="X488" s="1070"/>
      <c r="Y488" s="1070"/>
      <c r="Z488" s="1070"/>
      <c r="AA488" s="1070"/>
      <c r="AB488" s="1070"/>
      <c r="AC488" s="1070"/>
      <c r="AD488" s="1070"/>
      <c r="AE488" s="1070"/>
      <c r="AF488" s="1070"/>
      <c r="AG488" s="1070"/>
      <c r="AH488" s="1070"/>
      <c r="AI488" s="1070"/>
      <c r="AJ488" s="1070"/>
      <c r="AK488" s="1070"/>
      <c r="AL488" s="1070"/>
      <c r="AM488" s="1070"/>
      <c r="AN488" s="1070"/>
      <c r="AO488" s="1070"/>
      <c r="AP488" s="1070"/>
      <c r="AQ488" s="1070"/>
      <c r="AR488" s="1070"/>
      <c r="AS488" s="1070"/>
      <c r="AT488" s="1070"/>
      <c r="AU488" s="1070"/>
      <c r="AV488" s="1070"/>
      <c r="AW488" s="1070"/>
      <c r="AX488" s="1070"/>
      <c r="AY488" s="1070"/>
      <c r="AZ488" s="1070"/>
      <c r="BA488" s="1070"/>
      <c r="BB488" s="1070"/>
      <c r="BC488" s="1070"/>
      <c r="BD488" s="1070"/>
      <c r="BE488" s="1070"/>
      <c r="BF488" s="1070"/>
      <c r="BG488" s="1070"/>
      <c r="BH488" s="1070"/>
      <c r="BI488" s="1070"/>
      <c r="BJ488" s="1070"/>
      <c r="BK488" s="1070"/>
      <c r="BL488" s="1070"/>
      <c r="BM488" s="1070"/>
      <c r="BN488" s="1070"/>
      <c r="BO488" s="1070"/>
      <c r="BP488" s="1070"/>
      <c r="BQ488" s="1070"/>
      <c r="BR488" s="1070"/>
      <c r="BS488" s="1070"/>
      <c r="BT488" s="1070"/>
      <c r="BU488" s="1070"/>
      <c r="BV488" s="1070"/>
      <c r="BW488" s="1070"/>
      <c r="BX488" s="1070"/>
      <c r="BY488" s="1070"/>
      <c r="BZ488" s="1070"/>
      <c r="CA488" s="1070"/>
      <c r="CB488" s="1070"/>
      <c r="CC488" s="1070"/>
      <c r="CD488" s="1070"/>
      <c r="CE488" s="1070"/>
      <c r="CF488" s="1070"/>
      <c r="CG488" s="1070"/>
      <c r="CH488" s="1070"/>
      <c r="CI488" s="1070"/>
      <c r="CJ488" s="1070"/>
      <c r="CK488" s="1070"/>
      <c r="CL488" s="1070"/>
      <c r="CM488" s="1070"/>
      <c r="CN488" s="1070"/>
      <c r="CO488" s="1070"/>
      <c r="CP488" s="1070"/>
      <c r="CQ488" s="1070"/>
      <c r="CR488" s="1070"/>
      <c r="CS488" s="1070"/>
      <c r="CT488" s="1070"/>
      <c r="CU488" s="1070"/>
      <c r="CV488" s="1070"/>
      <c r="CW488" s="1070"/>
      <c r="CX488" s="1070"/>
      <c r="CY488" s="1070"/>
      <c r="CZ488" s="1070"/>
      <c r="DA488" s="1070"/>
      <c r="DB488" s="1070"/>
      <c r="DC488" s="1070"/>
      <c r="DD488" s="1070"/>
      <c r="DE488" s="1070"/>
      <c r="DF488" s="1070"/>
      <c r="DG488" s="1070"/>
      <c r="DH488" s="1070"/>
      <c r="DI488" s="1070"/>
      <c r="DJ488" s="1070"/>
      <c r="DK488" s="1070"/>
      <c r="DL488" s="1070"/>
      <c r="DM488" s="1070"/>
      <c r="DN488" s="1070"/>
      <c r="DO488" s="1070"/>
      <c r="DP488" s="1070"/>
      <c r="DQ488" s="1070"/>
      <c r="DR488" s="1070"/>
      <c r="DS488" s="1070"/>
      <c r="DT488" s="1070"/>
      <c r="DU488" s="1070"/>
      <c r="DV488" s="1070"/>
      <c r="DW488" s="1070"/>
      <c r="DX488" s="1070"/>
      <c r="DY488" s="1070"/>
      <c r="DZ488" s="1070"/>
      <c r="EA488" s="1070"/>
      <c r="EB488" s="1070"/>
      <c r="EC488" s="1070"/>
      <c r="ED488" s="1070"/>
      <c r="EE488" s="1070"/>
      <c r="EF488" s="1070"/>
      <c r="EG488" s="1070"/>
      <c r="EH488" s="1070"/>
      <c r="EI488" s="1070"/>
      <c r="EJ488" s="1070"/>
      <c r="EK488" s="1070"/>
      <c r="EL488" s="1070"/>
      <c r="EM488" s="1070"/>
      <c r="EN488" s="1070"/>
      <c r="EO488" s="1070"/>
      <c r="EP488" s="1070"/>
      <c r="EQ488" s="1070"/>
      <c r="ER488" s="1070"/>
      <c r="ES488" s="1070"/>
    </row>
    <row r="489" spans="1:149" s="1078" customFormat="1" ht="30">
      <c r="A489" s="1506" t="s">
        <v>2149</v>
      </c>
      <c r="B489" s="981"/>
      <c r="C489" s="1040" t="s">
        <v>2696</v>
      </c>
      <c r="D489" s="987"/>
      <c r="E489" s="988"/>
      <c r="F489" s="1100"/>
      <c r="G489" s="993"/>
      <c r="H489" s="1086"/>
      <c r="I489" s="1171"/>
      <c r="J489" s="1070"/>
      <c r="K489" s="1070"/>
      <c r="L489" s="1070"/>
      <c r="M489" s="1070"/>
      <c r="N489" s="1070"/>
      <c r="O489" s="1070"/>
      <c r="P489" s="912"/>
      <c r="Q489" s="912"/>
      <c r="R489" s="912"/>
      <c r="S489" s="912"/>
      <c r="T489" s="912"/>
      <c r="U489" s="912"/>
      <c r="V489" s="912"/>
      <c r="W489" s="912"/>
      <c r="X489" s="912"/>
      <c r="Y489" s="912"/>
      <c r="Z489" s="912"/>
      <c r="AA489" s="912"/>
      <c r="AB489" s="912"/>
      <c r="AC489" s="912"/>
      <c r="AD489" s="912"/>
      <c r="AE489" s="912"/>
      <c r="AF489" s="912"/>
      <c r="AG489" s="912"/>
      <c r="AH489" s="912"/>
      <c r="AI489" s="912"/>
      <c r="AJ489" s="912"/>
      <c r="AK489" s="912"/>
      <c r="AL489" s="912"/>
      <c r="AM489" s="912"/>
      <c r="AN489" s="912"/>
      <c r="AO489" s="912"/>
      <c r="AP489" s="912"/>
      <c r="AQ489" s="912"/>
      <c r="AR489" s="912"/>
      <c r="AS489" s="912"/>
      <c r="AT489" s="912"/>
      <c r="AU489" s="912"/>
      <c r="AV489" s="912"/>
      <c r="AW489" s="912"/>
      <c r="AX489" s="912"/>
      <c r="AY489" s="912"/>
      <c r="AZ489" s="912"/>
      <c r="BA489" s="912"/>
      <c r="BB489" s="912"/>
      <c r="BC489" s="912"/>
      <c r="BD489" s="912"/>
      <c r="BE489" s="912"/>
      <c r="BF489" s="912"/>
      <c r="BG489" s="912"/>
      <c r="BH489" s="912"/>
      <c r="BI489" s="912"/>
      <c r="BJ489" s="912"/>
      <c r="BK489" s="912"/>
      <c r="BL489" s="912"/>
      <c r="BM489" s="912"/>
      <c r="BN489" s="912"/>
      <c r="BO489" s="912"/>
      <c r="BP489" s="912"/>
      <c r="BQ489" s="912"/>
      <c r="BR489" s="912"/>
      <c r="BS489" s="912"/>
      <c r="BT489" s="912"/>
      <c r="BU489" s="912"/>
      <c r="BV489" s="912"/>
      <c r="BW489" s="912"/>
      <c r="BX489" s="912"/>
      <c r="BY489" s="912"/>
      <c r="BZ489" s="912"/>
      <c r="CA489" s="912"/>
      <c r="CB489" s="912"/>
      <c r="CC489" s="912"/>
      <c r="CD489" s="912"/>
      <c r="CE489" s="912"/>
      <c r="CF489" s="912"/>
      <c r="CG489" s="912"/>
      <c r="CH489" s="912"/>
      <c r="CI489" s="912"/>
      <c r="CJ489" s="912"/>
      <c r="CK489" s="912"/>
      <c r="CL489" s="912"/>
      <c r="CM489" s="912"/>
      <c r="CN489" s="912"/>
      <c r="CO489" s="912"/>
      <c r="CP489" s="912"/>
      <c r="CQ489" s="912"/>
      <c r="CR489" s="912"/>
      <c r="CS489" s="912"/>
      <c r="CT489" s="912"/>
      <c r="CU489" s="912"/>
      <c r="CV489" s="912"/>
      <c r="CW489" s="912"/>
      <c r="CX489" s="912"/>
      <c r="CY489" s="912"/>
      <c r="CZ489" s="912"/>
      <c r="DA489" s="912"/>
      <c r="DB489" s="912"/>
      <c r="DC489" s="912"/>
      <c r="DD489" s="912"/>
      <c r="DE489" s="912"/>
      <c r="DF489" s="912"/>
      <c r="DG489" s="912"/>
      <c r="DH489" s="912"/>
      <c r="DI489" s="912"/>
      <c r="DJ489" s="912"/>
      <c r="DK489" s="912"/>
      <c r="DL489" s="912"/>
      <c r="DM489" s="912"/>
      <c r="DN489" s="912"/>
      <c r="DO489" s="912"/>
      <c r="DP489" s="912"/>
      <c r="DQ489" s="912"/>
      <c r="DR489" s="912"/>
      <c r="DS489" s="912"/>
      <c r="DT489" s="912"/>
      <c r="DU489" s="912"/>
      <c r="DV489" s="912"/>
      <c r="DW489" s="912"/>
      <c r="DX489" s="912"/>
      <c r="DY489" s="912"/>
      <c r="DZ489" s="912"/>
      <c r="EA489" s="912"/>
      <c r="EB489" s="912"/>
      <c r="EC489" s="912"/>
      <c r="ED489" s="912"/>
      <c r="EE489" s="912"/>
      <c r="EF489" s="912"/>
      <c r="EG489" s="912"/>
      <c r="EH489" s="912"/>
      <c r="EI489" s="912"/>
      <c r="EJ489" s="912"/>
      <c r="EK489" s="912"/>
      <c r="EL489" s="912"/>
      <c r="EM489" s="912"/>
      <c r="EN489" s="912"/>
      <c r="EO489" s="912"/>
      <c r="EP489" s="912"/>
      <c r="EQ489" s="912"/>
      <c r="ER489" s="912"/>
      <c r="ES489" s="912"/>
    </row>
    <row r="490" spans="1:149" s="1078" customFormat="1" ht="15" customHeight="1">
      <c r="A490" s="1506"/>
      <c r="B490" s="981"/>
      <c r="C490" s="1040" t="s">
        <v>41</v>
      </c>
      <c r="D490" s="1087" t="s">
        <v>5</v>
      </c>
      <c r="E490" s="1087">
        <v>8</v>
      </c>
      <c r="F490" s="1097"/>
      <c r="G490" s="1376">
        <f>ROUND(E490*F490,2)</f>
        <v>0</v>
      </c>
      <c r="H490" s="1086"/>
      <c r="I490" s="1171"/>
      <c r="J490" s="1070"/>
      <c r="K490" s="1070"/>
      <c r="L490" s="1070"/>
      <c r="M490" s="1070"/>
      <c r="N490" s="1070"/>
      <c r="O490" s="1070"/>
      <c r="P490" s="912"/>
      <c r="Q490" s="912"/>
      <c r="R490" s="912"/>
      <c r="S490" s="912"/>
      <c r="T490" s="912"/>
      <c r="U490" s="912"/>
      <c r="V490" s="912"/>
      <c r="W490" s="912"/>
      <c r="X490" s="912"/>
      <c r="Y490" s="912"/>
      <c r="Z490" s="912"/>
      <c r="AA490" s="912"/>
      <c r="AB490" s="912"/>
      <c r="AC490" s="912"/>
      <c r="AD490" s="912"/>
      <c r="AE490" s="912"/>
      <c r="AF490" s="912"/>
      <c r="AG490" s="912"/>
      <c r="AH490" s="912"/>
      <c r="AI490" s="912"/>
      <c r="AJ490" s="912"/>
      <c r="AK490" s="912"/>
      <c r="AL490" s="912"/>
      <c r="AM490" s="912"/>
      <c r="AN490" s="912"/>
      <c r="AO490" s="912"/>
      <c r="AP490" s="912"/>
      <c r="AQ490" s="912"/>
      <c r="AR490" s="912"/>
      <c r="AS490" s="912"/>
      <c r="AT490" s="912"/>
      <c r="AU490" s="912"/>
      <c r="AV490" s="912"/>
      <c r="AW490" s="912"/>
      <c r="AX490" s="912"/>
      <c r="AY490" s="912"/>
      <c r="AZ490" s="912"/>
      <c r="BA490" s="912"/>
      <c r="BB490" s="912"/>
      <c r="BC490" s="912"/>
      <c r="BD490" s="912"/>
      <c r="BE490" s="912"/>
      <c r="BF490" s="912"/>
      <c r="BG490" s="912"/>
      <c r="BH490" s="912"/>
      <c r="BI490" s="912"/>
      <c r="BJ490" s="912"/>
      <c r="BK490" s="912"/>
      <c r="BL490" s="912"/>
      <c r="BM490" s="912"/>
      <c r="BN490" s="912"/>
      <c r="BO490" s="912"/>
      <c r="BP490" s="912"/>
      <c r="BQ490" s="912"/>
      <c r="BR490" s="912"/>
      <c r="BS490" s="912"/>
      <c r="BT490" s="912"/>
      <c r="BU490" s="912"/>
      <c r="BV490" s="912"/>
      <c r="BW490" s="912"/>
      <c r="BX490" s="912"/>
      <c r="BY490" s="912"/>
      <c r="BZ490" s="912"/>
      <c r="CA490" s="912"/>
      <c r="CB490" s="912"/>
      <c r="CC490" s="912"/>
      <c r="CD490" s="912"/>
      <c r="CE490" s="912"/>
      <c r="CF490" s="912"/>
      <c r="CG490" s="912"/>
      <c r="CH490" s="912"/>
      <c r="CI490" s="912"/>
      <c r="CJ490" s="912"/>
      <c r="CK490" s="912"/>
      <c r="CL490" s="912"/>
      <c r="CM490" s="912"/>
      <c r="CN490" s="912"/>
      <c r="CO490" s="912"/>
      <c r="CP490" s="912"/>
      <c r="CQ490" s="912"/>
      <c r="CR490" s="912"/>
      <c r="CS490" s="912"/>
      <c r="CT490" s="912"/>
      <c r="CU490" s="912"/>
      <c r="CV490" s="912"/>
      <c r="CW490" s="912"/>
      <c r="CX490" s="912"/>
      <c r="CY490" s="912"/>
      <c r="CZ490" s="912"/>
      <c r="DA490" s="912"/>
      <c r="DB490" s="912"/>
      <c r="DC490" s="912"/>
      <c r="DD490" s="912"/>
      <c r="DE490" s="912"/>
      <c r="DF490" s="912"/>
      <c r="DG490" s="912"/>
      <c r="DH490" s="912"/>
      <c r="DI490" s="912"/>
      <c r="DJ490" s="912"/>
      <c r="DK490" s="912"/>
      <c r="DL490" s="912"/>
      <c r="DM490" s="912"/>
      <c r="DN490" s="912"/>
      <c r="DO490" s="912"/>
      <c r="DP490" s="912"/>
      <c r="DQ490" s="912"/>
      <c r="DR490" s="912"/>
      <c r="DS490" s="912"/>
      <c r="DT490" s="912"/>
      <c r="DU490" s="912"/>
      <c r="DV490" s="912"/>
      <c r="DW490" s="912"/>
      <c r="DX490" s="912"/>
      <c r="DY490" s="912"/>
      <c r="DZ490" s="912"/>
      <c r="EA490" s="912"/>
      <c r="EB490" s="912"/>
      <c r="EC490" s="912"/>
      <c r="ED490" s="912"/>
      <c r="EE490" s="912"/>
      <c r="EF490" s="912"/>
      <c r="EG490" s="912"/>
      <c r="EH490" s="912"/>
      <c r="EI490" s="912"/>
      <c r="EJ490" s="912"/>
      <c r="EK490" s="912"/>
      <c r="EL490" s="912"/>
      <c r="EM490" s="912"/>
      <c r="EN490" s="912"/>
      <c r="EO490" s="912"/>
      <c r="EP490" s="912"/>
      <c r="EQ490" s="912"/>
      <c r="ER490" s="912"/>
      <c r="ES490" s="912"/>
    </row>
    <row r="491" spans="1:149" s="1078" customFormat="1" ht="15" customHeight="1">
      <c r="A491" s="1162"/>
      <c r="B491" s="1163"/>
      <c r="C491" s="1083"/>
      <c r="D491" s="1165"/>
      <c r="E491" s="1165"/>
      <c r="F491" s="1189"/>
      <c r="G491" s="1085"/>
      <c r="H491" s="1086"/>
      <c r="I491" s="1160"/>
      <c r="J491" s="1070"/>
      <c r="K491" s="1070"/>
      <c r="L491" s="1070"/>
      <c r="M491" s="1070"/>
      <c r="N491" s="1070"/>
      <c r="O491" s="1070"/>
      <c r="P491" s="1070"/>
      <c r="Q491" s="1070"/>
      <c r="R491" s="1070"/>
      <c r="S491" s="1070"/>
      <c r="T491" s="1070"/>
      <c r="U491" s="1070"/>
      <c r="V491" s="1070"/>
      <c r="W491" s="1070"/>
      <c r="X491" s="1070"/>
      <c r="Y491" s="1070"/>
      <c r="Z491" s="1070"/>
      <c r="AA491" s="1070"/>
      <c r="AB491" s="1070"/>
      <c r="AC491" s="1070"/>
      <c r="AD491" s="1070"/>
      <c r="AE491" s="1070"/>
      <c r="AF491" s="1070"/>
      <c r="AG491" s="1070"/>
      <c r="AH491" s="1070"/>
      <c r="AI491" s="1070"/>
      <c r="AJ491" s="1070"/>
      <c r="AK491" s="1070"/>
      <c r="AL491" s="1070"/>
      <c r="AM491" s="1070"/>
      <c r="AN491" s="1070"/>
      <c r="AO491" s="1070"/>
      <c r="AP491" s="1070"/>
      <c r="AQ491" s="1070"/>
      <c r="AR491" s="1070"/>
      <c r="AS491" s="1070"/>
      <c r="AT491" s="1070"/>
      <c r="AU491" s="1070"/>
      <c r="AV491" s="1070"/>
      <c r="AW491" s="1070"/>
      <c r="AX491" s="1070"/>
      <c r="AY491" s="1070"/>
      <c r="AZ491" s="1070"/>
      <c r="BA491" s="1070"/>
      <c r="BB491" s="1070"/>
      <c r="BC491" s="1070"/>
      <c r="BD491" s="1070"/>
      <c r="BE491" s="1070"/>
      <c r="BF491" s="1070"/>
      <c r="BG491" s="1070"/>
      <c r="BH491" s="1070"/>
      <c r="BI491" s="1070"/>
      <c r="BJ491" s="1070"/>
      <c r="BK491" s="1070"/>
      <c r="BL491" s="1070"/>
      <c r="BM491" s="1070"/>
      <c r="BN491" s="1070"/>
      <c r="BO491" s="1070"/>
      <c r="BP491" s="1070"/>
      <c r="BQ491" s="1070"/>
      <c r="BR491" s="1070"/>
      <c r="BS491" s="1070"/>
      <c r="BT491" s="1070"/>
      <c r="BU491" s="1070"/>
      <c r="BV491" s="1070"/>
      <c r="BW491" s="1070"/>
      <c r="BX491" s="1070"/>
      <c r="BY491" s="1070"/>
      <c r="BZ491" s="1070"/>
      <c r="CA491" s="1070"/>
      <c r="CB491" s="1070"/>
      <c r="CC491" s="1070"/>
      <c r="CD491" s="1070"/>
      <c r="CE491" s="1070"/>
      <c r="CF491" s="1070"/>
      <c r="CG491" s="1070"/>
      <c r="CH491" s="1070"/>
      <c r="CI491" s="1070"/>
      <c r="CJ491" s="1070"/>
      <c r="CK491" s="1070"/>
      <c r="CL491" s="1070"/>
      <c r="CM491" s="1070"/>
      <c r="CN491" s="1070"/>
      <c r="CO491" s="1070"/>
      <c r="CP491" s="1070"/>
      <c r="CQ491" s="1070"/>
      <c r="CR491" s="1070"/>
      <c r="CS491" s="1070"/>
      <c r="CT491" s="1070"/>
      <c r="CU491" s="1070"/>
      <c r="CV491" s="1070"/>
      <c r="CW491" s="1070"/>
      <c r="CX491" s="1070"/>
      <c r="CY491" s="1070"/>
      <c r="CZ491" s="1070"/>
      <c r="DA491" s="1070"/>
      <c r="DB491" s="1070"/>
      <c r="DC491" s="1070"/>
      <c r="DD491" s="1070"/>
      <c r="DE491" s="1070"/>
      <c r="DF491" s="1070"/>
      <c r="DG491" s="1070"/>
      <c r="DH491" s="1070"/>
      <c r="DI491" s="1070"/>
      <c r="DJ491" s="1070"/>
      <c r="DK491" s="1070"/>
      <c r="DL491" s="1070"/>
      <c r="DM491" s="1070"/>
      <c r="DN491" s="1070"/>
      <c r="DO491" s="1070"/>
      <c r="DP491" s="1070"/>
      <c r="DQ491" s="1070"/>
      <c r="DR491" s="1070"/>
      <c r="DS491" s="1070"/>
      <c r="DT491" s="1070"/>
      <c r="DU491" s="1070"/>
      <c r="DV491" s="1070"/>
      <c r="DW491" s="1070"/>
      <c r="DX491" s="1070"/>
      <c r="DY491" s="1070"/>
      <c r="DZ491" s="1070"/>
      <c r="EA491" s="1070"/>
      <c r="EB491" s="1070"/>
      <c r="EC491" s="1070"/>
      <c r="ED491" s="1070"/>
      <c r="EE491" s="1070"/>
      <c r="EF491" s="1070"/>
      <c r="EG491" s="1070"/>
      <c r="EH491" s="1070"/>
      <c r="EI491" s="1070"/>
      <c r="EJ491" s="1070"/>
      <c r="EK491" s="1070"/>
      <c r="EL491" s="1070"/>
      <c r="EM491" s="1070"/>
      <c r="EN491" s="1070"/>
      <c r="EO491" s="1070"/>
      <c r="EP491" s="1070"/>
      <c r="EQ491" s="1070"/>
      <c r="ER491" s="1070"/>
      <c r="ES491" s="1070"/>
    </row>
    <row r="492" spans="1:149" s="1078" customFormat="1" ht="30">
      <c r="A492" s="1506" t="s">
        <v>2150</v>
      </c>
      <c r="B492" s="981"/>
      <c r="C492" s="1040" t="s">
        <v>2697</v>
      </c>
      <c r="D492" s="987"/>
      <c r="E492" s="988"/>
      <c r="F492" s="1099"/>
      <c r="G492" s="993"/>
      <c r="H492" s="1086"/>
      <c r="I492" s="1171"/>
      <c r="J492" s="1070"/>
      <c r="K492" s="1070"/>
      <c r="L492" s="1070"/>
      <c r="M492" s="1070"/>
      <c r="N492" s="1070"/>
      <c r="O492" s="1070"/>
      <c r="P492" s="912"/>
      <c r="Q492" s="912"/>
      <c r="R492" s="912"/>
      <c r="S492" s="912"/>
      <c r="T492" s="912"/>
      <c r="U492" s="912"/>
      <c r="V492" s="912"/>
      <c r="W492" s="912"/>
      <c r="X492" s="912"/>
      <c r="Y492" s="912"/>
      <c r="Z492" s="912"/>
      <c r="AA492" s="912"/>
      <c r="AB492" s="912"/>
      <c r="AC492" s="912"/>
      <c r="AD492" s="912"/>
      <c r="AE492" s="912"/>
      <c r="AF492" s="912"/>
      <c r="AG492" s="912"/>
      <c r="AH492" s="912"/>
      <c r="AI492" s="912"/>
      <c r="AJ492" s="912"/>
      <c r="AK492" s="912"/>
      <c r="AL492" s="912"/>
      <c r="AM492" s="912"/>
      <c r="AN492" s="912"/>
      <c r="AO492" s="912"/>
      <c r="AP492" s="912"/>
      <c r="AQ492" s="912"/>
      <c r="AR492" s="912"/>
      <c r="AS492" s="912"/>
      <c r="AT492" s="912"/>
      <c r="AU492" s="912"/>
      <c r="AV492" s="912"/>
      <c r="AW492" s="912"/>
      <c r="AX492" s="912"/>
      <c r="AY492" s="912"/>
      <c r="AZ492" s="912"/>
      <c r="BA492" s="912"/>
      <c r="BB492" s="912"/>
      <c r="BC492" s="912"/>
      <c r="BD492" s="912"/>
      <c r="BE492" s="912"/>
      <c r="BF492" s="912"/>
      <c r="BG492" s="912"/>
      <c r="BH492" s="912"/>
      <c r="BI492" s="912"/>
      <c r="BJ492" s="912"/>
      <c r="BK492" s="912"/>
      <c r="BL492" s="912"/>
      <c r="BM492" s="912"/>
      <c r="BN492" s="912"/>
      <c r="BO492" s="912"/>
      <c r="BP492" s="912"/>
      <c r="BQ492" s="912"/>
      <c r="BR492" s="912"/>
      <c r="BS492" s="912"/>
      <c r="BT492" s="912"/>
      <c r="BU492" s="912"/>
      <c r="BV492" s="912"/>
      <c r="BW492" s="912"/>
      <c r="BX492" s="912"/>
      <c r="BY492" s="912"/>
      <c r="BZ492" s="912"/>
      <c r="CA492" s="912"/>
      <c r="CB492" s="912"/>
      <c r="CC492" s="912"/>
      <c r="CD492" s="912"/>
      <c r="CE492" s="912"/>
      <c r="CF492" s="912"/>
      <c r="CG492" s="912"/>
      <c r="CH492" s="912"/>
      <c r="CI492" s="912"/>
      <c r="CJ492" s="912"/>
      <c r="CK492" s="912"/>
      <c r="CL492" s="912"/>
      <c r="CM492" s="912"/>
      <c r="CN492" s="912"/>
      <c r="CO492" s="912"/>
      <c r="CP492" s="912"/>
      <c r="CQ492" s="912"/>
      <c r="CR492" s="912"/>
      <c r="CS492" s="912"/>
      <c r="CT492" s="912"/>
      <c r="CU492" s="912"/>
      <c r="CV492" s="912"/>
      <c r="CW492" s="912"/>
      <c r="CX492" s="912"/>
      <c r="CY492" s="912"/>
      <c r="CZ492" s="912"/>
      <c r="DA492" s="912"/>
      <c r="DB492" s="912"/>
      <c r="DC492" s="912"/>
      <c r="DD492" s="912"/>
      <c r="DE492" s="912"/>
      <c r="DF492" s="912"/>
      <c r="DG492" s="912"/>
      <c r="DH492" s="912"/>
      <c r="DI492" s="912"/>
      <c r="DJ492" s="912"/>
      <c r="DK492" s="912"/>
      <c r="DL492" s="912"/>
      <c r="DM492" s="912"/>
      <c r="DN492" s="912"/>
      <c r="DO492" s="912"/>
      <c r="DP492" s="912"/>
      <c r="DQ492" s="912"/>
      <c r="DR492" s="912"/>
      <c r="DS492" s="912"/>
      <c r="DT492" s="912"/>
      <c r="DU492" s="912"/>
      <c r="DV492" s="912"/>
      <c r="DW492" s="912"/>
      <c r="DX492" s="912"/>
      <c r="DY492" s="912"/>
      <c r="DZ492" s="912"/>
      <c r="EA492" s="912"/>
      <c r="EB492" s="912"/>
      <c r="EC492" s="912"/>
      <c r="ED492" s="912"/>
      <c r="EE492" s="912"/>
      <c r="EF492" s="912"/>
      <c r="EG492" s="912"/>
      <c r="EH492" s="912"/>
      <c r="EI492" s="912"/>
      <c r="EJ492" s="912"/>
      <c r="EK492" s="912"/>
      <c r="EL492" s="912"/>
      <c r="EM492" s="912"/>
      <c r="EN492" s="912"/>
      <c r="EO492" s="912"/>
      <c r="EP492" s="912"/>
      <c r="EQ492" s="912"/>
      <c r="ER492" s="912"/>
      <c r="ES492" s="912"/>
    </row>
    <row r="493" spans="1:149" s="1078" customFormat="1" ht="15" customHeight="1">
      <c r="A493" s="1506"/>
      <c r="B493" s="981"/>
      <c r="C493" s="1040" t="s">
        <v>41</v>
      </c>
      <c r="D493" s="1087" t="s">
        <v>5</v>
      </c>
      <c r="E493" s="1087">
        <v>1</v>
      </c>
      <c r="F493" s="1097"/>
      <c r="G493" s="1376">
        <f>ROUND(E493*F493,2)</f>
        <v>0</v>
      </c>
      <c r="H493" s="1086"/>
      <c r="I493" s="1172"/>
      <c r="J493" s="1070"/>
      <c r="K493" s="1070"/>
      <c r="L493" s="1070"/>
      <c r="M493" s="1070"/>
      <c r="N493" s="1070"/>
      <c r="O493" s="1070"/>
      <c r="P493" s="912"/>
      <c r="Q493" s="912"/>
      <c r="R493" s="912"/>
      <c r="S493" s="912"/>
      <c r="T493" s="912"/>
      <c r="U493" s="912"/>
      <c r="V493" s="912"/>
      <c r="W493" s="912"/>
      <c r="X493" s="912"/>
      <c r="Y493" s="912"/>
      <c r="Z493" s="912"/>
      <c r="AA493" s="912"/>
      <c r="AB493" s="912"/>
      <c r="AC493" s="912"/>
      <c r="AD493" s="912"/>
      <c r="AE493" s="912"/>
      <c r="AF493" s="912"/>
      <c r="AG493" s="912"/>
      <c r="AH493" s="912"/>
      <c r="AI493" s="912"/>
      <c r="AJ493" s="912"/>
      <c r="AK493" s="912"/>
      <c r="AL493" s="912"/>
      <c r="AM493" s="912"/>
      <c r="AN493" s="912"/>
      <c r="AO493" s="912"/>
      <c r="AP493" s="912"/>
      <c r="AQ493" s="912"/>
      <c r="AR493" s="912"/>
      <c r="AS493" s="912"/>
      <c r="AT493" s="912"/>
      <c r="AU493" s="912"/>
      <c r="AV493" s="912"/>
      <c r="AW493" s="912"/>
      <c r="AX493" s="912"/>
      <c r="AY493" s="912"/>
      <c r="AZ493" s="912"/>
      <c r="BA493" s="912"/>
      <c r="BB493" s="912"/>
      <c r="BC493" s="912"/>
      <c r="BD493" s="912"/>
      <c r="BE493" s="912"/>
      <c r="BF493" s="912"/>
      <c r="BG493" s="912"/>
      <c r="BH493" s="912"/>
      <c r="BI493" s="912"/>
      <c r="BJ493" s="912"/>
      <c r="BK493" s="912"/>
      <c r="BL493" s="912"/>
      <c r="BM493" s="912"/>
      <c r="BN493" s="912"/>
      <c r="BO493" s="912"/>
      <c r="BP493" s="912"/>
      <c r="BQ493" s="912"/>
      <c r="BR493" s="912"/>
      <c r="BS493" s="912"/>
      <c r="BT493" s="912"/>
      <c r="BU493" s="912"/>
      <c r="BV493" s="912"/>
      <c r="BW493" s="912"/>
      <c r="BX493" s="912"/>
      <c r="BY493" s="912"/>
      <c r="BZ493" s="912"/>
      <c r="CA493" s="912"/>
      <c r="CB493" s="912"/>
      <c r="CC493" s="912"/>
      <c r="CD493" s="912"/>
      <c r="CE493" s="912"/>
      <c r="CF493" s="912"/>
      <c r="CG493" s="912"/>
      <c r="CH493" s="912"/>
      <c r="CI493" s="912"/>
      <c r="CJ493" s="912"/>
      <c r="CK493" s="912"/>
      <c r="CL493" s="912"/>
      <c r="CM493" s="912"/>
      <c r="CN493" s="912"/>
      <c r="CO493" s="912"/>
      <c r="CP493" s="912"/>
      <c r="CQ493" s="912"/>
      <c r="CR493" s="912"/>
      <c r="CS493" s="912"/>
      <c r="CT493" s="912"/>
      <c r="CU493" s="912"/>
      <c r="CV493" s="912"/>
      <c r="CW493" s="912"/>
      <c r="CX493" s="912"/>
      <c r="CY493" s="912"/>
      <c r="CZ493" s="912"/>
      <c r="DA493" s="912"/>
      <c r="DB493" s="912"/>
      <c r="DC493" s="912"/>
      <c r="DD493" s="912"/>
      <c r="DE493" s="912"/>
      <c r="DF493" s="912"/>
      <c r="DG493" s="912"/>
      <c r="DH493" s="912"/>
      <c r="DI493" s="912"/>
      <c r="DJ493" s="912"/>
      <c r="DK493" s="912"/>
      <c r="DL493" s="912"/>
      <c r="DM493" s="912"/>
      <c r="DN493" s="912"/>
      <c r="DO493" s="912"/>
      <c r="DP493" s="912"/>
      <c r="DQ493" s="912"/>
      <c r="DR493" s="912"/>
      <c r="DS493" s="912"/>
      <c r="DT493" s="912"/>
      <c r="DU493" s="912"/>
      <c r="DV493" s="912"/>
      <c r="DW493" s="912"/>
      <c r="DX493" s="912"/>
      <c r="DY493" s="912"/>
      <c r="DZ493" s="912"/>
      <c r="EA493" s="912"/>
      <c r="EB493" s="912"/>
      <c r="EC493" s="912"/>
      <c r="ED493" s="912"/>
      <c r="EE493" s="912"/>
      <c r="EF493" s="912"/>
      <c r="EG493" s="912"/>
      <c r="EH493" s="912"/>
      <c r="EI493" s="912"/>
      <c r="EJ493" s="912"/>
      <c r="EK493" s="912"/>
      <c r="EL493" s="912"/>
      <c r="EM493" s="912"/>
      <c r="EN493" s="912"/>
      <c r="EO493" s="912"/>
      <c r="EP493" s="912"/>
      <c r="EQ493" s="912"/>
      <c r="ER493" s="912"/>
      <c r="ES493" s="912"/>
    </row>
    <row r="494" spans="1:149" s="1078" customFormat="1" ht="15" customHeight="1">
      <c r="A494" s="1162"/>
      <c r="B494" s="1163"/>
      <c r="C494" s="1083"/>
      <c r="D494" s="1165"/>
      <c r="E494" s="1165"/>
      <c r="F494" s="1189"/>
      <c r="G494" s="1085"/>
      <c r="H494" s="1086"/>
      <c r="I494" s="1070"/>
      <c r="J494" s="1070"/>
      <c r="K494" s="1070"/>
      <c r="L494" s="1070"/>
      <c r="M494" s="1070"/>
      <c r="N494" s="1070"/>
      <c r="O494" s="1070"/>
      <c r="P494" s="1070"/>
      <c r="Q494" s="1070"/>
      <c r="R494" s="1070"/>
      <c r="S494" s="1070"/>
      <c r="T494" s="1070"/>
      <c r="U494" s="1070"/>
      <c r="V494" s="1070"/>
      <c r="W494" s="1070"/>
      <c r="X494" s="1070"/>
      <c r="Y494" s="1070"/>
      <c r="Z494" s="1070"/>
      <c r="AA494" s="1070"/>
      <c r="AB494" s="1070"/>
      <c r="AC494" s="1070"/>
      <c r="AD494" s="1070"/>
      <c r="AE494" s="1070"/>
      <c r="AF494" s="1070"/>
      <c r="AG494" s="1070"/>
      <c r="AH494" s="1070"/>
      <c r="AI494" s="1070"/>
      <c r="AJ494" s="1070"/>
      <c r="AK494" s="1070"/>
      <c r="AL494" s="1070"/>
      <c r="AM494" s="1070"/>
      <c r="AN494" s="1070"/>
      <c r="AO494" s="1070"/>
      <c r="AP494" s="1070"/>
      <c r="AQ494" s="1070"/>
      <c r="AR494" s="1070"/>
      <c r="AS494" s="1070"/>
      <c r="AT494" s="1070"/>
      <c r="AU494" s="1070"/>
      <c r="AV494" s="1070"/>
      <c r="AW494" s="1070"/>
      <c r="AX494" s="1070"/>
      <c r="AY494" s="1070"/>
      <c r="AZ494" s="1070"/>
      <c r="BA494" s="1070"/>
      <c r="BB494" s="1070"/>
      <c r="BC494" s="1070"/>
      <c r="BD494" s="1070"/>
      <c r="BE494" s="1070"/>
      <c r="BF494" s="1070"/>
      <c r="BG494" s="1070"/>
      <c r="BH494" s="1070"/>
      <c r="BI494" s="1070"/>
      <c r="BJ494" s="1070"/>
      <c r="BK494" s="1070"/>
      <c r="BL494" s="1070"/>
      <c r="BM494" s="1070"/>
      <c r="BN494" s="1070"/>
      <c r="BO494" s="1070"/>
      <c r="BP494" s="1070"/>
      <c r="BQ494" s="1070"/>
      <c r="BR494" s="1070"/>
      <c r="BS494" s="1070"/>
      <c r="BT494" s="1070"/>
      <c r="BU494" s="1070"/>
      <c r="BV494" s="1070"/>
      <c r="BW494" s="1070"/>
      <c r="BX494" s="1070"/>
      <c r="BY494" s="1070"/>
      <c r="BZ494" s="1070"/>
      <c r="CA494" s="1070"/>
      <c r="CB494" s="1070"/>
      <c r="CC494" s="1070"/>
      <c r="CD494" s="1070"/>
      <c r="CE494" s="1070"/>
      <c r="CF494" s="1070"/>
      <c r="CG494" s="1070"/>
      <c r="CH494" s="1070"/>
      <c r="CI494" s="1070"/>
      <c r="CJ494" s="1070"/>
      <c r="CK494" s="1070"/>
      <c r="CL494" s="1070"/>
      <c r="CM494" s="1070"/>
      <c r="CN494" s="1070"/>
      <c r="CO494" s="1070"/>
      <c r="CP494" s="1070"/>
      <c r="CQ494" s="1070"/>
      <c r="CR494" s="1070"/>
      <c r="CS494" s="1070"/>
      <c r="CT494" s="1070"/>
      <c r="CU494" s="1070"/>
      <c r="CV494" s="1070"/>
      <c r="CW494" s="1070"/>
      <c r="CX494" s="1070"/>
      <c r="CY494" s="1070"/>
      <c r="CZ494" s="1070"/>
      <c r="DA494" s="1070"/>
      <c r="DB494" s="1070"/>
      <c r="DC494" s="1070"/>
      <c r="DD494" s="1070"/>
      <c r="DE494" s="1070"/>
      <c r="DF494" s="1070"/>
      <c r="DG494" s="1070"/>
      <c r="DH494" s="1070"/>
      <c r="DI494" s="1070"/>
      <c r="DJ494" s="1070"/>
      <c r="DK494" s="1070"/>
      <c r="DL494" s="1070"/>
      <c r="DM494" s="1070"/>
      <c r="DN494" s="1070"/>
      <c r="DO494" s="1070"/>
      <c r="DP494" s="1070"/>
      <c r="DQ494" s="1070"/>
      <c r="DR494" s="1070"/>
      <c r="DS494" s="1070"/>
      <c r="DT494" s="1070"/>
      <c r="DU494" s="1070"/>
      <c r="DV494" s="1070"/>
      <c r="DW494" s="1070"/>
      <c r="DX494" s="1070"/>
      <c r="DY494" s="1070"/>
      <c r="DZ494" s="1070"/>
      <c r="EA494" s="1070"/>
      <c r="EB494" s="1070"/>
      <c r="EC494" s="1070"/>
      <c r="ED494" s="1070"/>
      <c r="EE494" s="1070"/>
      <c r="EF494" s="1070"/>
      <c r="EG494" s="1070"/>
      <c r="EH494" s="1070"/>
      <c r="EI494" s="1070"/>
      <c r="EJ494" s="1070"/>
      <c r="EK494" s="1070"/>
      <c r="EL494" s="1070"/>
      <c r="EM494" s="1070"/>
      <c r="EN494" s="1070"/>
      <c r="EO494" s="1070"/>
      <c r="EP494" s="1070"/>
      <c r="EQ494" s="1070"/>
      <c r="ER494" s="1070"/>
      <c r="ES494" s="1070"/>
    </row>
    <row r="495" spans="1:149" s="1078" customFormat="1" ht="50.25" customHeight="1">
      <c r="A495" s="1506" t="s">
        <v>2151</v>
      </c>
      <c r="B495" s="981"/>
      <c r="C495" s="1040" t="s">
        <v>121</v>
      </c>
      <c r="D495" s="987"/>
      <c r="E495" s="988"/>
      <c r="F495" s="1099"/>
      <c r="G495" s="993"/>
      <c r="H495" s="1086"/>
      <c r="I495" s="1070"/>
      <c r="J495" s="1070"/>
      <c r="K495" s="1070"/>
      <c r="L495" s="1070"/>
      <c r="M495" s="1070"/>
      <c r="N495" s="1070"/>
      <c r="O495" s="1070"/>
      <c r="P495" s="912"/>
      <c r="Q495" s="912"/>
      <c r="R495" s="912"/>
      <c r="S495" s="912"/>
      <c r="T495" s="912"/>
      <c r="U495" s="912"/>
      <c r="V495" s="912"/>
      <c r="W495" s="912"/>
      <c r="X495" s="912"/>
      <c r="Y495" s="912"/>
      <c r="Z495" s="912"/>
      <c r="AA495" s="912"/>
      <c r="AB495" s="912"/>
      <c r="AC495" s="912"/>
      <c r="AD495" s="912"/>
      <c r="AE495" s="912"/>
      <c r="AF495" s="912"/>
      <c r="AG495" s="912"/>
      <c r="AH495" s="912"/>
      <c r="AI495" s="912"/>
      <c r="AJ495" s="912"/>
      <c r="AK495" s="912"/>
      <c r="AL495" s="912"/>
      <c r="AM495" s="912"/>
      <c r="AN495" s="912"/>
      <c r="AO495" s="912"/>
      <c r="AP495" s="912"/>
      <c r="AQ495" s="912"/>
      <c r="AR495" s="912"/>
      <c r="AS495" s="912"/>
      <c r="AT495" s="912"/>
      <c r="AU495" s="912"/>
      <c r="AV495" s="912"/>
      <c r="AW495" s="912"/>
      <c r="AX495" s="912"/>
      <c r="AY495" s="912"/>
      <c r="AZ495" s="912"/>
      <c r="BA495" s="912"/>
      <c r="BB495" s="912"/>
      <c r="BC495" s="912"/>
      <c r="BD495" s="912"/>
      <c r="BE495" s="912"/>
      <c r="BF495" s="912"/>
      <c r="BG495" s="912"/>
      <c r="BH495" s="912"/>
      <c r="BI495" s="912"/>
      <c r="BJ495" s="912"/>
      <c r="BK495" s="912"/>
      <c r="BL495" s="912"/>
      <c r="BM495" s="912"/>
      <c r="BN495" s="912"/>
      <c r="BO495" s="912"/>
      <c r="BP495" s="912"/>
      <c r="BQ495" s="912"/>
      <c r="BR495" s="912"/>
      <c r="BS495" s="912"/>
      <c r="BT495" s="912"/>
      <c r="BU495" s="912"/>
      <c r="BV495" s="912"/>
      <c r="BW495" s="912"/>
      <c r="BX495" s="912"/>
      <c r="BY495" s="912"/>
      <c r="BZ495" s="912"/>
      <c r="CA495" s="912"/>
      <c r="CB495" s="912"/>
      <c r="CC495" s="912"/>
      <c r="CD495" s="912"/>
      <c r="CE495" s="912"/>
      <c r="CF495" s="912"/>
      <c r="CG495" s="912"/>
      <c r="CH495" s="912"/>
      <c r="CI495" s="912"/>
      <c r="CJ495" s="912"/>
      <c r="CK495" s="912"/>
      <c r="CL495" s="912"/>
      <c r="CM495" s="912"/>
      <c r="CN495" s="912"/>
      <c r="CO495" s="912"/>
      <c r="CP495" s="912"/>
      <c r="CQ495" s="912"/>
      <c r="CR495" s="912"/>
      <c r="CS495" s="912"/>
      <c r="CT495" s="912"/>
      <c r="CU495" s="912"/>
      <c r="CV495" s="912"/>
      <c r="CW495" s="912"/>
      <c r="CX495" s="912"/>
      <c r="CY495" s="912"/>
      <c r="CZ495" s="912"/>
      <c r="DA495" s="912"/>
      <c r="DB495" s="912"/>
      <c r="DC495" s="912"/>
      <c r="DD495" s="912"/>
      <c r="DE495" s="912"/>
      <c r="DF495" s="912"/>
      <c r="DG495" s="912"/>
      <c r="DH495" s="912"/>
      <c r="DI495" s="912"/>
      <c r="DJ495" s="912"/>
      <c r="DK495" s="912"/>
      <c r="DL495" s="912"/>
      <c r="DM495" s="912"/>
      <c r="DN495" s="912"/>
      <c r="DO495" s="912"/>
      <c r="DP495" s="912"/>
      <c r="DQ495" s="912"/>
      <c r="DR495" s="912"/>
      <c r="DS495" s="912"/>
      <c r="DT495" s="912"/>
      <c r="DU495" s="912"/>
      <c r="DV495" s="912"/>
      <c r="DW495" s="912"/>
      <c r="DX495" s="912"/>
      <c r="DY495" s="912"/>
      <c r="DZ495" s="912"/>
      <c r="EA495" s="912"/>
      <c r="EB495" s="912"/>
      <c r="EC495" s="912"/>
      <c r="ED495" s="912"/>
      <c r="EE495" s="912"/>
      <c r="EF495" s="912"/>
      <c r="EG495" s="912"/>
      <c r="EH495" s="912"/>
      <c r="EI495" s="912"/>
      <c r="EJ495" s="912"/>
      <c r="EK495" s="912"/>
      <c r="EL495" s="912"/>
      <c r="EM495" s="912"/>
      <c r="EN495" s="912"/>
      <c r="EO495" s="912"/>
      <c r="EP495" s="912"/>
      <c r="EQ495" s="912"/>
      <c r="ER495" s="912"/>
      <c r="ES495" s="912"/>
    </row>
    <row r="496" spans="1:149" s="1078" customFormat="1" ht="15" customHeight="1">
      <c r="A496" s="1506"/>
      <c r="B496" s="981"/>
      <c r="C496" s="1040" t="s">
        <v>41</v>
      </c>
      <c r="D496" s="1087" t="s">
        <v>5</v>
      </c>
      <c r="E496" s="1087">
        <v>1</v>
      </c>
      <c r="F496" s="1097"/>
      <c r="G496" s="1376">
        <f>ROUND(E496*F496,2)</f>
        <v>0</v>
      </c>
      <c r="H496" s="1086"/>
      <c r="I496" s="1070"/>
      <c r="J496" s="1070"/>
      <c r="K496" s="1070"/>
      <c r="L496" s="1070"/>
      <c r="M496" s="1070"/>
      <c r="N496" s="1070"/>
      <c r="O496" s="1070"/>
      <c r="P496" s="912"/>
      <c r="Q496" s="912"/>
      <c r="R496" s="912"/>
      <c r="S496" s="912"/>
      <c r="T496" s="912"/>
      <c r="U496" s="912"/>
      <c r="V496" s="912"/>
      <c r="W496" s="912"/>
      <c r="X496" s="912"/>
      <c r="Y496" s="912"/>
      <c r="Z496" s="912"/>
      <c r="AA496" s="912"/>
      <c r="AB496" s="912"/>
      <c r="AC496" s="912"/>
      <c r="AD496" s="912"/>
      <c r="AE496" s="912"/>
      <c r="AF496" s="912"/>
      <c r="AG496" s="912"/>
      <c r="AH496" s="912"/>
      <c r="AI496" s="912"/>
      <c r="AJ496" s="912"/>
      <c r="AK496" s="912"/>
      <c r="AL496" s="912"/>
      <c r="AM496" s="912"/>
      <c r="AN496" s="912"/>
      <c r="AO496" s="912"/>
      <c r="AP496" s="912"/>
      <c r="AQ496" s="912"/>
      <c r="AR496" s="912"/>
      <c r="AS496" s="912"/>
      <c r="AT496" s="912"/>
      <c r="AU496" s="912"/>
      <c r="AV496" s="912"/>
      <c r="AW496" s="912"/>
      <c r="AX496" s="912"/>
      <c r="AY496" s="912"/>
      <c r="AZ496" s="912"/>
      <c r="BA496" s="912"/>
      <c r="BB496" s="912"/>
      <c r="BC496" s="912"/>
      <c r="BD496" s="912"/>
      <c r="BE496" s="912"/>
      <c r="BF496" s="912"/>
      <c r="BG496" s="912"/>
      <c r="BH496" s="912"/>
      <c r="BI496" s="912"/>
      <c r="BJ496" s="912"/>
      <c r="BK496" s="912"/>
      <c r="BL496" s="912"/>
      <c r="BM496" s="912"/>
      <c r="BN496" s="912"/>
      <c r="BO496" s="912"/>
      <c r="BP496" s="912"/>
      <c r="BQ496" s="912"/>
      <c r="BR496" s="912"/>
      <c r="BS496" s="912"/>
      <c r="BT496" s="912"/>
      <c r="BU496" s="912"/>
      <c r="BV496" s="912"/>
      <c r="BW496" s="912"/>
      <c r="BX496" s="912"/>
      <c r="BY496" s="912"/>
      <c r="BZ496" s="912"/>
      <c r="CA496" s="912"/>
      <c r="CB496" s="912"/>
      <c r="CC496" s="912"/>
      <c r="CD496" s="912"/>
      <c r="CE496" s="912"/>
      <c r="CF496" s="912"/>
      <c r="CG496" s="912"/>
      <c r="CH496" s="912"/>
      <c r="CI496" s="912"/>
      <c r="CJ496" s="912"/>
      <c r="CK496" s="912"/>
      <c r="CL496" s="912"/>
      <c r="CM496" s="912"/>
      <c r="CN496" s="912"/>
      <c r="CO496" s="912"/>
      <c r="CP496" s="912"/>
      <c r="CQ496" s="912"/>
      <c r="CR496" s="912"/>
      <c r="CS496" s="912"/>
      <c r="CT496" s="912"/>
      <c r="CU496" s="912"/>
      <c r="CV496" s="912"/>
      <c r="CW496" s="912"/>
      <c r="CX496" s="912"/>
      <c r="CY496" s="912"/>
      <c r="CZ496" s="912"/>
      <c r="DA496" s="912"/>
      <c r="DB496" s="912"/>
      <c r="DC496" s="912"/>
      <c r="DD496" s="912"/>
      <c r="DE496" s="912"/>
      <c r="DF496" s="912"/>
      <c r="DG496" s="912"/>
      <c r="DH496" s="912"/>
      <c r="DI496" s="912"/>
      <c r="DJ496" s="912"/>
      <c r="DK496" s="912"/>
      <c r="DL496" s="912"/>
      <c r="DM496" s="912"/>
      <c r="DN496" s="912"/>
      <c r="DO496" s="912"/>
      <c r="DP496" s="912"/>
      <c r="DQ496" s="912"/>
      <c r="DR496" s="912"/>
      <c r="DS496" s="912"/>
      <c r="DT496" s="912"/>
      <c r="DU496" s="912"/>
      <c r="DV496" s="912"/>
      <c r="DW496" s="912"/>
      <c r="DX496" s="912"/>
      <c r="DY496" s="912"/>
      <c r="DZ496" s="912"/>
      <c r="EA496" s="912"/>
      <c r="EB496" s="912"/>
      <c r="EC496" s="912"/>
      <c r="ED496" s="912"/>
      <c r="EE496" s="912"/>
      <c r="EF496" s="912"/>
      <c r="EG496" s="912"/>
      <c r="EH496" s="912"/>
      <c r="EI496" s="912"/>
      <c r="EJ496" s="912"/>
      <c r="EK496" s="912"/>
      <c r="EL496" s="912"/>
      <c r="EM496" s="912"/>
      <c r="EN496" s="912"/>
      <c r="EO496" s="912"/>
      <c r="EP496" s="912"/>
      <c r="EQ496" s="912"/>
      <c r="ER496" s="912"/>
      <c r="ES496" s="912"/>
    </row>
    <row r="497" spans="1:149" s="1078" customFormat="1" ht="15" customHeight="1">
      <c r="A497" s="1162"/>
      <c r="B497" s="1163"/>
      <c r="C497" s="1083"/>
      <c r="D497" s="1165"/>
      <c r="E497" s="1165"/>
      <c r="F497" s="1189"/>
      <c r="G497" s="1085"/>
      <c r="H497" s="1086"/>
      <c r="I497" s="1070"/>
      <c r="J497" s="1070"/>
      <c r="K497" s="1070"/>
      <c r="L497" s="1070"/>
      <c r="M497" s="1070"/>
      <c r="N497" s="1070"/>
      <c r="O497" s="1070"/>
      <c r="P497" s="1070"/>
      <c r="Q497" s="1070"/>
      <c r="R497" s="1070"/>
      <c r="S497" s="1070"/>
      <c r="T497" s="1070"/>
      <c r="U497" s="1070"/>
      <c r="V497" s="1070"/>
      <c r="W497" s="1070"/>
      <c r="X497" s="1070"/>
      <c r="Y497" s="1070"/>
      <c r="Z497" s="1070"/>
      <c r="AA497" s="1070"/>
      <c r="AB497" s="1070"/>
      <c r="AC497" s="1070"/>
      <c r="AD497" s="1070"/>
      <c r="AE497" s="1070"/>
      <c r="AF497" s="1070"/>
      <c r="AG497" s="1070"/>
      <c r="AH497" s="1070"/>
      <c r="AI497" s="1070"/>
      <c r="AJ497" s="1070"/>
      <c r="AK497" s="1070"/>
      <c r="AL497" s="1070"/>
      <c r="AM497" s="1070"/>
      <c r="AN497" s="1070"/>
      <c r="AO497" s="1070"/>
      <c r="AP497" s="1070"/>
      <c r="AQ497" s="1070"/>
      <c r="AR497" s="1070"/>
      <c r="AS497" s="1070"/>
      <c r="AT497" s="1070"/>
      <c r="AU497" s="1070"/>
      <c r="AV497" s="1070"/>
      <c r="AW497" s="1070"/>
      <c r="AX497" s="1070"/>
      <c r="AY497" s="1070"/>
      <c r="AZ497" s="1070"/>
      <c r="BA497" s="1070"/>
      <c r="BB497" s="1070"/>
      <c r="BC497" s="1070"/>
      <c r="BD497" s="1070"/>
      <c r="BE497" s="1070"/>
      <c r="BF497" s="1070"/>
      <c r="BG497" s="1070"/>
      <c r="BH497" s="1070"/>
      <c r="BI497" s="1070"/>
      <c r="BJ497" s="1070"/>
      <c r="BK497" s="1070"/>
      <c r="BL497" s="1070"/>
      <c r="BM497" s="1070"/>
      <c r="BN497" s="1070"/>
      <c r="BO497" s="1070"/>
      <c r="BP497" s="1070"/>
      <c r="BQ497" s="1070"/>
      <c r="BR497" s="1070"/>
      <c r="BS497" s="1070"/>
      <c r="BT497" s="1070"/>
      <c r="BU497" s="1070"/>
      <c r="BV497" s="1070"/>
      <c r="BW497" s="1070"/>
      <c r="BX497" s="1070"/>
      <c r="BY497" s="1070"/>
      <c r="BZ497" s="1070"/>
      <c r="CA497" s="1070"/>
      <c r="CB497" s="1070"/>
      <c r="CC497" s="1070"/>
      <c r="CD497" s="1070"/>
      <c r="CE497" s="1070"/>
      <c r="CF497" s="1070"/>
      <c r="CG497" s="1070"/>
      <c r="CH497" s="1070"/>
      <c r="CI497" s="1070"/>
      <c r="CJ497" s="1070"/>
      <c r="CK497" s="1070"/>
      <c r="CL497" s="1070"/>
      <c r="CM497" s="1070"/>
      <c r="CN497" s="1070"/>
      <c r="CO497" s="1070"/>
      <c r="CP497" s="1070"/>
      <c r="CQ497" s="1070"/>
      <c r="CR497" s="1070"/>
      <c r="CS497" s="1070"/>
      <c r="CT497" s="1070"/>
      <c r="CU497" s="1070"/>
      <c r="CV497" s="1070"/>
      <c r="CW497" s="1070"/>
      <c r="CX497" s="1070"/>
      <c r="CY497" s="1070"/>
      <c r="CZ497" s="1070"/>
      <c r="DA497" s="1070"/>
      <c r="DB497" s="1070"/>
      <c r="DC497" s="1070"/>
      <c r="DD497" s="1070"/>
      <c r="DE497" s="1070"/>
      <c r="DF497" s="1070"/>
      <c r="DG497" s="1070"/>
      <c r="DH497" s="1070"/>
      <c r="DI497" s="1070"/>
      <c r="DJ497" s="1070"/>
      <c r="DK497" s="1070"/>
      <c r="DL497" s="1070"/>
      <c r="DM497" s="1070"/>
      <c r="DN497" s="1070"/>
      <c r="DO497" s="1070"/>
      <c r="DP497" s="1070"/>
      <c r="DQ497" s="1070"/>
      <c r="DR497" s="1070"/>
      <c r="DS497" s="1070"/>
      <c r="DT497" s="1070"/>
      <c r="DU497" s="1070"/>
      <c r="DV497" s="1070"/>
      <c r="DW497" s="1070"/>
      <c r="DX497" s="1070"/>
      <c r="DY497" s="1070"/>
      <c r="DZ497" s="1070"/>
      <c r="EA497" s="1070"/>
      <c r="EB497" s="1070"/>
      <c r="EC497" s="1070"/>
      <c r="ED497" s="1070"/>
      <c r="EE497" s="1070"/>
      <c r="EF497" s="1070"/>
      <c r="EG497" s="1070"/>
      <c r="EH497" s="1070"/>
      <c r="EI497" s="1070"/>
      <c r="EJ497" s="1070"/>
      <c r="EK497" s="1070"/>
      <c r="EL497" s="1070"/>
      <c r="EM497" s="1070"/>
      <c r="EN497" s="1070"/>
      <c r="EO497" s="1070"/>
      <c r="EP497" s="1070"/>
      <c r="EQ497" s="1070"/>
      <c r="ER497" s="1070"/>
      <c r="ES497" s="1070"/>
    </row>
    <row r="498" spans="1:149" s="1078" customFormat="1" ht="45.75" customHeight="1">
      <c r="A498" s="1506" t="s">
        <v>2152</v>
      </c>
      <c r="B498" s="981"/>
      <c r="C498" s="1040" t="s">
        <v>122</v>
      </c>
      <c r="D498" s="987"/>
      <c r="E498" s="988"/>
      <c r="F498" s="1099"/>
      <c r="G498" s="993"/>
      <c r="H498" s="1086"/>
      <c r="I498" s="1070"/>
      <c r="J498" s="1070"/>
      <c r="K498" s="1070"/>
      <c r="L498" s="1070"/>
      <c r="M498" s="1070"/>
      <c r="N498" s="1070"/>
      <c r="O498" s="1070"/>
      <c r="P498" s="912"/>
      <c r="Q498" s="912"/>
      <c r="R498" s="912"/>
      <c r="S498" s="912"/>
      <c r="T498" s="912"/>
      <c r="U498" s="912"/>
      <c r="V498" s="912"/>
      <c r="W498" s="912"/>
      <c r="X498" s="912"/>
      <c r="Y498" s="912"/>
      <c r="Z498" s="912"/>
      <c r="AA498" s="912"/>
      <c r="AB498" s="912"/>
      <c r="AC498" s="912"/>
      <c r="AD498" s="912"/>
      <c r="AE498" s="912"/>
      <c r="AF498" s="912"/>
      <c r="AG498" s="912"/>
      <c r="AH498" s="912"/>
      <c r="AI498" s="912"/>
      <c r="AJ498" s="912"/>
      <c r="AK498" s="912"/>
      <c r="AL498" s="912"/>
      <c r="AM498" s="912"/>
      <c r="AN498" s="912"/>
      <c r="AO498" s="912"/>
      <c r="AP498" s="912"/>
      <c r="AQ498" s="912"/>
      <c r="AR498" s="912"/>
      <c r="AS498" s="912"/>
      <c r="AT498" s="912"/>
      <c r="AU498" s="912"/>
      <c r="AV498" s="912"/>
      <c r="AW498" s="912"/>
      <c r="AX498" s="912"/>
      <c r="AY498" s="912"/>
      <c r="AZ498" s="912"/>
      <c r="BA498" s="912"/>
      <c r="BB498" s="912"/>
      <c r="BC498" s="912"/>
      <c r="BD498" s="912"/>
      <c r="BE498" s="912"/>
      <c r="BF498" s="912"/>
      <c r="BG498" s="912"/>
      <c r="BH498" s="912"/>
      <c r="BI498" s="912"/>
      <c r="BJ498" s="912"/>
      <c r="BK498" s="912"/>
      <c r="BL498" s="912"/>
      <c r="BM498" s="912"/>
      <c r="BN498" s="912"/>
      <c r="BO498" s="912"/>
      <c r="BP498" s="912"/>
      <c r="BQ498" s="912"/>
      <c r="BR498" s="912"/>
      <c r="BS498" s="912"/>
      <c r="BT498" s="912"/>
      <c r="BU498" s="912"/>
      <c r="BV498" s="912"/>
      <c r="BW498" s="912"/>
      <c r="BX498" s="912"/>
      <c r="BY498" s="912"/>
      <c r="BZ498" s="912"/>
      <c r="CA498" s="912"/>
      <c r="CB498" s="912"/>
      <c r="CC498" s="912"/>
      <c r="CD498" s="912"/>
      <c r="CE498" s="912"/>
      <c r="CF498" s="912"/>
      <c r="CG498" s="912"/>
      <c r="CH498" s="912"/>
      <c r="CI498" s="912"/>
      <c r="CJ498" s="912"/>
      <c r="CK498" s="912"/>
      <c r="CL498" s="912"/>
      <c r="CM498" s="912"/>
      <c r="CN498" s="912"/>
      <c r="CO498" s="912"/>
      <c r="CP498" s="912"/>
      <c r="CQ498" s="912"/>
      <c r="CR498" s="912"/>
      <c r="CS498" s="912"/>
      <c r="CT498" s="912"/>
      <c r="CU498" s="912"/>
      <c r="CV498" s="912"/>
      <c r="CW498" s="912"/>
      <c r="CX498" s="912"/>
      <c r="CY498" s="912"/>
      <c r="CZ498" s="912"/>
      <c r="DA498" s="912"/>
      <c r="DB498" s="912"/>
      <c r="DC498" s="912"/>
      <c r="DD498" s="912"/>
      <c r="DE498" s="912"/>
      <c r="DF498" s="912"/>
      <c r="DG498" s="912"/>
      <c r="DH498" s="912"/>
      <c r="DI498" s="912"/>
      <c r="DJ498" s="912"/>
      <c r="DK498" s="912"/>
      <c r="DL498" s="912"/>
      <c r="DM498" s="912"/>
      <c r="DN498" s="912"/>
      <c r="DO498" s="912"/>
      <c r="DP498" s="912"/>
      <c r="DQ498" s="912"/>
      <c r="DR498" s="912"/>
      <c r="DS498" s="912"/>
      <c r="DT498" s="912"/>
      <c r="DU498" s="912"/>
      <c r="DV498" s="912"/>
      <c r="DW498" s="912"/>
      <c r="DX498" s="912"/>
      <c r="DY498" s="912"/>
      <c r="DZ498" s="912"/>
      <c r="EA498" s="912"/>
      <c r="EB498" s="912"/>
      <c r="EC498" s="912"/>
      <c r="ED498" s="912"/>
      <c r="EE498" s="912"/>
      <c r="EF498" s="912"/>
      <c r="EG498" s="912"/>
      <c r="EH498" s="912"/>
      <c r="EI498" s="912"/>
      <c r="EJ498" s="912"/>
      <c r="EK498" s="912"/>
      <c r="EL498" s="912"/>
      <c r="EM498" s="912"/>
      <c r="EN498" s="912"/>
      <c r="EO498" s="912"/>
      <c r="EP498" s="912"/>
      <c r="EQ498" s="912"/>
      <c r="ER498" s="912"/>
      <c r="ES498" s="912"/>
    </row>
    <row r="499" spans="1:149" s="1078" customFormat="1" ht="15" customHeight="1">
      <c r="A499" s="1506"/>
      <c r="B499" s="981"/>
      <c r="C499" s="1040" t="s">
        <v>41</v>
      </c>
      <c r="D499" s="1087" t="s">
        <v>23</v>
      </c>
      <c r="E499" s="1087">
        <v>3</v>
      </c>
      <c r="F499" s="1097"/>
      <c r="G499" s="1376">
        <f>ROUND(E499*F499,2)</f>
        <v>0</v>
      </c>
      <c r="H499" s="1086"/>
      <c r="I499" s="1070"/>
      <c r="J499" s="1070"/>
      <c r="K499" s="1070"/>
      <c r="L499" s="1070"/>
      <c r="M499" s="1070"/>
      <c r="N499" s="1070"/>
      <c r="O499" s="1070"/>
      <c r="P499" s="912"/>
      <c r="Q499" s="912"/>
      <c r="R499" s="912"/>
      <c r="S499" s="912"/>
      <c r="T499" s="912"/>
      <c r="U499" s="912"/>
      <c r="V499" s="912"/>
      <c r="W499" s="912"/>
      <c r="X499" s="912"/>
      <c r="Y499" s="912"/>
      <c r="Z499" s="912"/>
      <c r="AA499" s="912"/>
      <c r="AB499" s="912"/>
      <c r="AC499" s="912"/>
      <c r="AD499" s="912"/>
      <c r="AE499" s="912"/>
      <c r="AF499" s="912"/>
      <c r="AG499" s="912"/>
      <c r="AH499" s="912"/>
      <c r="AI499" s="912"/>
      <c r="AJ499" s="912"/>
      <c r="AK499" s="912"/>
      <c r="AL499" s="912"/>
      <c r="AM499" s="912"/>
      <c r="AN499" s="912"/>
      <c r="AO499" s="912"/>
      <c r="AP499" s="912"/>
      <c r="AQ499" s="912"/>
      <c r="AR499" s="912"/>
      <c r="AS499" s="912"/>
      <c r="AT499" s="912"/>
      <c r="AU499" s="912"/>
      <c r="AV499" s="912"/>
      <c r="AW499" s="912"/>
      <c r="AX499" s="912"/>
      <c r="AY499" s="912"/>
      <c r="AZ499" s="912"/>
      <c r="BA499" s="912"/>
      <c r="BB499" s="912"/>
      <c r="BC499" s="912"/>
      <c r="BD499" s="912"/>
      <c r="BE499" s="912"/>
      <c r="BF499" s="912"/>
      <c r="BG499" s="912"/>
      <c r="BH499" s="912"/>
      <c r="BI499" s="912"/>
      <c r="BJ499" s="912"/>
      <c r="BK499" s="912"/>
      <c r="BL499" s="912"/>
      <c r="BM499" s="912"/>
      <c r="BN499" s="912"/>
      <c r="BO499" s="912"/>
      <c r="BP499" s="912"/>
      <c r="BQ499" s="912"/>
      <c r="BR499" s="912"/>
      <c r="BS499" s="912"/>
      <c r="BT499" s="912"/>
      <c r="BU499" s="912"/>
      <c r="BV499" s="912"/>
      <c r="BW499" s="912"/>
      <c r="BX499" s="912"/>
      <c r="BY499" s="912"/>
      <c r="BZ499" s="912"/>
      <c r="CA499" s="912"/>
      <c r="CB499" s="912"/>
      <c r="CC499" s="912"/>
      <c r="CD499" s="912"/>
      <c r="CE499" s="912"/>
      <c r="CF499" s="912"/>
      <c r="CG499" s="912"/>
      <c r="CH499" s="912"/>
      <c r="CI499" s="912"/>
      <c r="CJ499" s="912"/>
      <c r="CK499" s="912"/>
      <c r="CL499" s="912"/>
      <c r="CM499" s="912"/>
      <c r="CN499" s="912"/>
      <c r="CO499" s="912"/>
      <c r="CP499" s="912"/>
      <c r="CQ499" s="912"/>
      <c r="CR499" s="912"/>
      <c r="CS499" s="912"/>
      <c r="CT499" s="912"/>
      <c r="CU499" s="912"/>
      <c r="CV499" s="912"/>
      <c r="CW499" s="912"/>
      <c r="CX499" s="912"/>
      <c r="CY499" s="912"/>
      <c r="CZ499" s="912"/>
      <c r="DA499" s="912"/>
      <c r="DB499" s="912"/>
      <c r="DC499" s="912"/>
      <c r="DD499" s="912"/>
      <c r="DE499" s="912"/>
      <c r="DF499" s="912"/>
      <c r="DG499" s="912"/>
      <c r="DH499" s="912"/>
      <c r="DI499" s="912"/>
      <c r="DJ499" s="912"/>
      <c r="DK499" s="912"/>
      <c r="DL499" s="912"/>
      <c r="DM499" s="912"/>
      <c r="DN499" s="912"/>
      <c r="DO499" s="912"/>
      <c r="DP499" s="912"/>
      <c r="DQ499" s="912"/>
      <c r="DR499" s="912"/>
      <c r="DS499" s="912"/>
      <c r="DT499" s="912"/>
      <c r="DU499" s="912"/>
      <c r="DV499" s="912"/>
      <c r="DW499" s="912"/>
      <c r="DX499" s="912"/>
      <c r="DY499" s="912"/>
      <c r="DZ499" s="912"/>
      <c r="EA499" s="912"/>
      <c r="EB499" s="912"/>
      <c r="EC499" s="912"/>
      <c r="ED499" s="912"/>
      <c r="EE499" s="912"/>
      <c r="EF499" s="912"/>
      <c r="EG499" s="912"/>
      <c r="EH499" s="912"/>
      <c r="EI499" s="912"/>
      <c r="EJ499" s="912"/>
      <c r="EK499" s="912"/>
      <c r="EL499" s="912"/>
      <c r="EM499" s="912"/>
      <c r="EN499" s="912"/>
      <c r="EO499" s="912"/>
      <c r="EP499" s="912"/>
      <c r="EQ499" s="912"/>
      <c r="ER499" s="912"/>
      <c r="ES499" s="912"/>
    </row>
    <row r="500" spans="1:149" s="1078" customFormat="1" ht="15" customHeight="1">
      <c r="A500" s="1162"/>
      <c r="B500" s="1163"/>
      <c r="C500" s="1083"/>
      <c r="D500" s="1165"/>
      <c r="E500" s="1165"/>
      <c r="F500" s="1189"/>
      <c r="G500" s="1085"/>
      <c r="H500" s="1086"/>
      <c r="I500" s="1070"/>
      <c r="J500" s="1070"/>
      <c r="K500" s="1070"/>
      <c r="L500" s="1070"/>
      <c r="M500" s="1070"/>
      <c r="N500" s="1070"/>
      <c r="O500" s="1070"/>
      <c r="P500" s="1070"/>
      <c r="Q500" s="1070"/>
      <c r="R500" s="1070"/>
      <c r="S500" s="1070"/>
      <c r="T500" s="1070"/>
      <c r="U500" s="1070"/>
      <c r="V500" s="1070"/>
      <c r="W500" s="1070"/>
      <c r="X500" s="1070"/>
      <c r="Y500" s="1070"/>
      <c r="Z500" s="1070"/>
      <c r="AA500" s="1070"/>
      <c r="AB500" s="1070"/>
      <c r="AC500" s="1070"/>
      <c r="AD500" s="1070"/>
      <c r="AE500" s="1070"/>
      <c r="AF500" s="1070"/>
      <c r="AG500" s="1070"/>
      <c r="AH500" s="1070"/>
      <c r="AI500" s="1070"/>
      <c r="AJ500" s="1070"/>
      <c r="AK500" s="1070"/>
      <c r="AL500" s="1070"/>
      <c r="AM500" s="1070"/>
      <c r="AN500" s="1070"/>
      <c r="AO500" s="1070"/>
      <c r="AP500" s="1070"/>
      <c r="AQ500" s="1070"/>
      <c r="AR500" s="1070"/>
      <c r="AS500" s="1070"/>
      <c r="AT500" s="1070"/>
      <c r="AU500" s="1070"/>
      <c r="AV500" s="1070"/>
      <c r="AW500" s="1070"/>
      <c r="AX500" s="1070"/>
      <c r="AY500" s="1070"/>
      <c r="AZ500" s="1070"/>
      <c r="BA500" s="1070"/>
      <c r="BB500" s="1070"/>
      <c r="BC500" s="1070"/>
      <c r="BD500" s="1070"/>
      <c r="BE500" s="1070"/>
      <c r="BF500" s="1070"/>
      <c r="BG500" s="1070"/>
      <c r="BH500" s="1070"/>
      <c r="BI500" s="1070"/>
      <c r="BJ500" s="1070"/>
      <c r="BK500" s="1070"/>
      <c r="BL500" s="1070"/>
      <c r="BM500" s="1070"/>
      <c r="BN500" s="1070"/>
      <c r="BO500" s="1070"/>
      <c r="BP500" s="1070"/>
      <c r="BQ500" s="1070"/>
      <c r="BR500" s="1070"/>
      <c r="BS500" s="1070"/>
      <c r="BT500" s="1070"/>
      <c r="BU500" s="1070"/>
      <c r="BV500" s="1070"/>
      <c r="BW500" s="1070"/>
      <c r="BX500" s="1070"/>
      <c r="BY500" s="1070"/>
      <c r="BZ500" s="1070"/>
      <c r="CA500" s="1070"/>
      <c r="CB500" s="1070"/>
      <c r="CC500" s="1070"/>
      <c r="CD500" s="1070"/>
      <c r="CE500" s="1070"/>
      <c r="CF500" s="1070"/>
      <c r="CG500" s="1070"/>
      <c r="CH500" s="1070"/>
      <c r="CI500" s="1070"/>
      <c r="CJ500" s="1070"/>
      <c r="CK500" s="1070"/>
      <c r="CL500" s="1070"/>
      <c r="CM500" s="1070"/>
      <c r="CN500" s="1070"/>
      <c r="CO500" s="1070"/>
      <c r="CP500" s="1070"/>
      <c r="CQ500" s="1070"/>
      <c r="CR500" s="1070"/>
      <c r="CS500" s="1070"/>
      <c r="CT500" s="1070"/>
      <c r="CU500" s="1070"/>
      <c r="CV500" s="1070"/>
      <c r="CW500" s="1070"/>
      <c r="CX500" s="1070"/>
      <c r="CY500" s="1070"/>
      <c r="CZ500" s="1070"/>
      <c r="DA500" s="1070"/>
      <c r="DB500" s="1070"/>
      <c r="DC500" s="1070"/>
      <c r="DD500" s="1070"/>
      <c r="DE500" s="1070"/>
      <c r="DF500" s="1070"/>
      <c r="DG500" s="1070"/>
      <c r="DH500" s="1070"/>
      <c r="DI500" s="1070"/>
      <c r="DJ500" s="1070"/>
      <c r="DK500" s="1070"/>
      <c r="DL500" s="1070"/>
      <c r="DM500" s="1070"/>
      <c r="DN500" s="1070"/>
      <c r="DO500" s="1070"/>
      <c r="DP500" s="1070"/>
      <c r="DQ500" s="1070"/>
      <c r="DR500" s="1070"/>
      <c r="DS500" s="1070"/>
      <c r="DT500" s="1070"/>
      <c r="DU500" s="1070"/>
      <c r="DV500" s="1070"/>
      <c r="DW500" s="1070"/>
      <c r="DX500" s="1070"/>
      <c r="DY500" s="1070"/>
      <c r="DZ500" s="1070"/>
      <c r="EA500" s="1070"/>
      <c r="EB500" s="1070"/>
      <c r="EC500" s="1070"/>
      <c r="ED500" s="1070"/>
      <c r="EE500" s="1070"/>
      <c r="EF500" s="1070"/>
      <c r="EG500" s="1070"/>
      <c r="EH500" s="1070"/>
      <c r="EI500" s="1070"/>
      <c r="EJ500" s="1070"/>
      <c r="EK500" s="1070"/>
      <c r="EL500" s="1070"/>
      <c r="EM500" s="1070"/>
      <c r="EN500" s="1070"/>
      <c r="EO500" s="1070"/>
      <c r="EP500" s="1070"/>
      <c r="EQ500" s="1070"/>
      <c r="ER500" s="1070"/>
      <c r="ES500" s="1070"/>
    </row>
    <row r="501" spans="1:149" s="1078" customFormat="1" ht="31.5" customHeight="1">
      <c r="A501" s="1506" t="s">
        <v>2153</v>
      </c>
      <c r="B501" s="981"/>
      <c r="C501" s="1040" t="s">
        <v>123</v>
      </c>
      <c r="D501" s="987"/>
      <c r="E501" s="988"/>
      <c r="F501" s="1099"/>
      <c r="G501" s="993"/>
      <c r="H501" s="1086"/>
      <c r="I501" s="1070"/>
      <c r="J501" s="1070"/>
      <c r="K501" s="1070"/>
      <c r="L501" s="1070"/>
      <c r="M501" s="1070"/>
      <c r="N501" s="1070"/>
      <c r="O501" s="1070"/>
      <c r="P501" s="912"/>
      <c r="Q501" s="912"/>
      <c r="R501" s="912"/>
      <c r="S501" s="912"/>
      <c r="T501" s="912"/>
      <c r="U501" s="912"/>
      <c r="V501" s="912"/>
      <c r="W501" s="912"/>
      <c r="X501" s="912"/>
      <c r="Y501" s="912"/>
      <c r="Z501" s="912"/>
      <c r="AA501" s="912"/>
      <c r="AB501" s="912"/>
      <c r="AC501" s="912"/>
      <c r="AD501" s="912"/>
      <c r="AE501" s="912"/>
      <c r="AF501" s="912"/>
      <c r="AG501" s="912"/>
      <c r="AH501" s="912"/>
      <c r="AI501" s="912"/>
      <c r="AJ501" s="912"/>
      <c r="AK501" s="912"/>
      <c r="AL501" s="912"/>
      <c r="AM501" s="912"/>
      <c r="AN501" s="912"/>
      <c r="AO501" s="912"/>
      <c r="AP501" s="912"/>
      <c r="AQ501" s="912"/>
      <c r="AR501" s="912"/>
      <c r="AS501" s="912"/>
      <c r="AT501" s="912"/>
      <c r="AU501" s="912"/>
      <c r="AV501" s="912"/>
      <c r="AW501" s="912"/>
      <c r="AX501" s="912"/>
      <c r="AY501" s="912"/>
      <c r="AZ501" s="912"/>
      <c r="BA501" s="912"/>
      <c r="BB501" s="912"/>
      <c r="BC501" s="912"/>
      <c r="BD501" s="912"/>
      <c r="BE501" s="912"/>
      <c r="BF501" s="912"/>
      <c r="BG501" s="912"/>
      <c r="BH501" s="912"/>
      <c r="BI501" s="912"/>
      <c r="BJ501" s="912"/>
      <c r="BK501" s="912"/>
      <c r="BL501" s="912"/>
      <c r="BM501" s="912"/>
      <c r="BN501" s="912"/>
      <c r="BO501" s="912"/>
      <c r="BP501" s="912"/>
      <c r="BQ501" s="912"/>
      <c r="BR501" s="912"/>
      <c r="BS501" s="912"/>
      <c r="BT501" s="912"/>
      <c r="BU501" s="912"/>
      <c r="BV501" s="912"/>
      <c r="BW501" s="912"/>
      <c r="BX501" s="912"/>
      <c r="BY501" s="912"/>
      <c r="BZ501" s="912"/>
      <c r="CA501" s="912"/>
      <c r="CB501" s="912"/>
      <c r="CC501" s="912"/>
      <c r="CD501" s="912"/>
      <c r="CE501" s="912"/>
      <c r="CF501" s="912"/>
      <c r="CG501" s="912"/>
      <c r="CH501" s="912"/>
      <c r="CI501" s="912"/>
      <c r="CJ501" s="912"/>
      <c r="CK501" s="912"/>
      <c r="CL501" s="912"/>
      <c r="CM501" s="912"/>
      <c r="CN501" s="912"/>
      <c r="CO501" s="912"/>
      <c r="CP501" s="912"/>
      <c r="CQ501" s="912"/>
      <c r="CR501" s="912"/>
      <c r="CS501" s="912"/>
      <c r="CT501" s="912"/>
      <c r="CU501" s="912"/>
      <c r="CV501" s="912"/>
      <c r="CW501" s="912"/>
      <c r="CX501" s="912"/>
      <c r="CY501" s="912"/>
      <c r="CZ501" s="912"/>
      <c r="DA501" s="912"/>
      <c r="DB501" s="912"/>
      <c r="DC501" s="912"/>
      <c r="DD501" s="912"/>
      <c r="DE501" s="912"/>
      <c r="DF501" s="912"/>
      <c r="DG501" s="912"/>
      <c r="DH501" s="912"/>
      <c r="DI501" s="912"/>
      <c r="DJ501" s="912"/>
      <c r="DK501" s="912"/>
      <c r="DL501" s="912"/>
      <c r="DM501" s="912"/>
      <c r="DN501" s="912"/>
      <c r="DO501" s="912"/>
      <c r="DP501" s="912"/>
      <c r="DQ501" s="912"/>
      <c r="DR501" s="912"/>
      <c r="DS501" s="912"/>
      <c r="DT501" s="912"/>
      <c r="DU501" s="912"/>
      <c r="DV501" s="912"/>
      <c r="DW501" s="912"/>
      <c r="DX501" s="912"/>
      <c r="DY501" s="912"/>
      <c r="DZ501" s="912"/>
      <c r="EA501" s="912"/>
      <c r="EB501" s="912"/>
      <c r="EC501" s="912"/>
      <c r="ED501" s="912"/>
      <c r="EE501" s="912"/>
      <c r="EF501" s="912"/>
      <c r="EG501" s="912"/>
      <c r="EH501" s="912"/>
      <c r="EI501" s="912"/>
      <c r="EJ501" s="912"/>
      <c r="EK501" s="912"/>
      <c r="EL501" s="912"/>
      <c r="EM501" s="912"/>
      <c r="EN501" s="912"/>
      <c r="EO501" s="912"/>
      <c r="EP501" s="912"/>
      <c r="EQ501" s="912"/>
      <c r="ER501" s="912"/>
      <c r="ES501" s="912"/>
    </row>
    <row r="502" spans="1:149" s="1078" customFormat="1" ht="15" customHeight="1">
      <c r="A502" s="1506"/>
      <c r="B502" s="981"/>
      <c r="C502" s="1040" t="s">
        <v>69</v>
      </c>
      <c r="D502" s="1087" t="s">
        <v>35</v>
      </c>
      <c r="E502" s="1087">
        <v>1</v>
      </c>
      <c r="F502" s="1097"/>
      <c r="G502" s="1376">
        <f>ROUND(E502*F502,2)</f>
        <v>0</v>
      </c>
      <c r="H502" s="1086"/>
      <c r="I502" s="1070"/>
      <c r="J502" s="1070"/>
      <c r="K502" s="1070"/>
      <c r="L502" s="1070"/>
      <c r="M502" s="1070"/>
      <c r="N502" s="1070"/>
      <c r="O502" s="1070"/>
      <c r="P502" s="912"/>
      <c r="Q502" s="912"/>
      <c r="R502" s="912"/>
      <c r="S502" s="912"/>
      <c r="T502" s="912"/>
      <c r="U502" s="912"/>
      <c r="V502" s="912"/>
      <c r="W502" s="912"/>
      <c r="X502" s="912"/>
      <c r="Y502" s="912"/>
      <c r="Z502" s="912"/>
      <c r="AA502" s="912"/>
      <c r="AB502" s="912"/>
      <c r="AC502" s="912"/>
      <c r="AD502" s="912"/>
      <c r="AE502" s="912"/>
      <c r="AF502" s="912"/>
      <c r="AG502" s="912"/>
      <c r="AH502" s="912"/>
      <c r="AI502" s="912"/>
      <c r="AJ502" s="912"/>
      <c r="AK502" s="912"/>
      <c r="AL502" s="912"/>
      <c r="AM502" s="912"/>
      <c r="AN502" s="912"/>
      <c r="AO502" s="912"/>
      <c r="AP502" s="912"/>
      <c r="AQ502" s="912"/>
      <c r="AR502" s="912"/>
      <c r="AS502" s="912"/>
      <c r="AT502" s="912"/>
      <c r="AU502" s="912"/>
      <c r="AV502" s="912"/>
      <c r="AW502" s="912"/>
      <c r="AX502" s="912"/>
      <c r="AY502" s="912"/>
      <c r="AZ502" s="912"/>
      <c r="BA502" s="912"/>
      <c r="BB502" s="912"/>
      <c r="BC502" s="912"/>
      <c r="BD502" s="912"/>
      <c r="BE502" s="912"/>
      <c r="BF502" s="912"/>
      <c r="BG502" s="912"/>
      <c r="BH502" s="912"/>
      <c r="BI502" s="912"/>
      <c r="BJ502" s="912"/>
      <c r="BK502" s="912"/>
      <c r="BL502" s="912"/>
      <c r="BM502" s="912"/>
      <c r="BN502" s="912"/>
      <c r="BO502" s="912"/>
      <c r="BP502" s="912"/>
      <c r="BQ502" s="912"/>
      <c r="BR502" s="912"/>
      <c r="BS502" s="912"/>
      <c r="BT502" s="912"/>
      <c r="BU502" s="912"/>
      <c r="BV502" s="912"/>
      <c r="BW502" s="912"/>
      <c r="BX502" s="912"/>
      <c r="BY502" s="912"/>
      <c r="BZ502" s="912"/>
      <c r="CA502" s="912"/>
      <c r="CB502" s="912"/>
      <c r="CC502" s="912"/>
      <c r="CD502" s="912"/>
      <c r="CE502" s="912"/>
      <c r="CF502" s="912"/>
      <c r="CG502" s="912"/>
      <c r="CH502" s="912"/>
      <c r="CI502" s="912"/>
      <c r="CJ502" s="912"/>
      <c r="CK502" s="912"/>
      <c r="CL502" s="912"/>
      <c r="CM502" s="912"/>
      <c r="CN502" s="912"/>
      <c r="CO502" s="912"/>
      <c r="CP502" s="912"/>
      <c r="CQ502" s="912"/>
      <c r="CR502" s="912"/>
      <c r="CS502" s="912"/>
      <c r="CT502" s="912"/>
      <c r="CU502" s="912"/>
      <c r="CV502" s="912"/>
      <c r="CW502" s="912"/>
      <c r="CX502" s="912"/>
      <c r="CY502" s="912"/>
      <c r="CZ502" s="912"/>
      <c r="DA502" s="912"/>
      <c r="DB502" s="912"/>
      <c r="DC502" s="912"/>
      <c r="DD502" s="912"/>
      <c r="DE502" s="912"/>
      <c r="DF502" s="912"/>
      <c r="DG502" s="912"/>
      <c r="DH502" s="912"/>
      <c r="DI502" s="912"/>
      <c r="DJ502" s="912"/>
      <c r="DK502" s="912"/>
      <c r="DL502" s="912"/>
      <c r="DM502" s="912"/>
      <c r="DN502" s="912"/>
      <c r="DO502" s="912"/>
      <c r="DP502" s="912"/>
      <c r="DQ502" s="912"/>
      <c r="DR502" s="912"/>
      <c r="DS502" s="912"/>
      <c r="DT502" s="912"/>
      <c r="DU502" s="912"/>
      <c r="DV502" s="912"/>
      <c r="DW502" s="912"/>
      <c r="DX502" s="912"/>
      <c r="DY502" s="912"/>
      <c r="DZ502" s="912"/>
      <c r="EA502" s="912"/>
      <c r="EB502" s="912"/>
      <c r="EC502" s="912"/>
      <c r="ED502" s="912"/>
      <c r="EE502" s="912"/>
      <c r="EF502" s="912"/>
      <c r="EG502" s="912"/>
      <c r="EH502" s="912"/>
      <c r="EI502" s="912"/>
      <c r="EJ502" s="912"/>
      <c r="EK502" s="912"/>
      <c r="EL502" s="912"/>
      <c r="EM502" s="912"/>
      <c r="EN502" s="912"/>
      <c r="EO502" s="912"/>
      <c r="EP502" s="912"/>
      <c r="EQ502" s="912"/>
      <c r="ER502" s="912"/>
      <c r="ES502" s="912"/>
    </row>
    <row r="503" spans="1:149" s="1078" customFormat="1" ht="16.5" customHeight="1">
      <c r="A503" s="1162"/>
      <c r="B503" s="1163"/>
      <c r="C503" s="1083"/>
      <c r="D503" s="1165"/>
      <c r="E503" s="1165"/>
      <c r="F503" s="1189"/>
      <c r="G503" s="1085"/>
      <c r="H503" s="1086"/>
      <c r="I503" s="1070"/>
      <c r="J503" s="1070"/>
      <c r="K503" s="1070"/>
      <c r="L503" s="1070"/>
      <c r="M503" s="1070"/>
      <c r="N503" s="1070"/>
      <c r="O503" s="1070"/>
      <c r="P503" s="1070"/>
      <c r="Q503" s="1070"/>
      <c r="R503" s="1070"/>
      <c r="S503" s="1070"/>
      <c r="T503" s="1070"/>
      <c r="U503" s="1070"/>
      <c r="V503" s="1070"/>
      <c r="W503" s="1070"/>
      <c r="X503" s="1070"/>
      <c r="Y503" s="1070"/>
      <c r="Z503" s="1070"/>
      <c r="AA503" s="1070"/>
      <c r="AB503" s="1070"/>
      <c r="AC503" s="1070"/>
      <c r="AD503" s="1070"/>
      <c r="AE503" s="1070"/>
      <c r="AF503" s="1070"/>
      <c r="AG503" s="1070"/>
      <c r="AH503" s="1070"/>
      <c r="AI503" s="1070"/>
      <c r="AJ503" s="1070"/>
      <c r="AK503" s="1070"/>
      <c r="AL503" s="1070"/>
      <c r="AM503" s="1070"/>
      <c r="AN503" s="1070"/>
      <c r="AO503" s="1070"/>
      <c r="AP503" s="1070"/>
      <c r="AQ503" s="1070"/>
      <c r="AR503" s="1070"/>
      <c r="AS503" s="1070"/>
      <c r="AT503" s="1070"/>
      <c r="AU503" s="1070"/>
      <c r="AV503" s="1070"/>
      <c r="AW503" s="1070"/>
      <c r="AX503" s="1070"/>
      <c r="AY503" s="1070"/>
      <c r="AZ503" s="1070"/>
      <c r="BA503" s="1070"/>
      <c r="BB503" s="1070"/>
      <c r="BC503" s="1070"/>
      <c r="BD503" s="1070"/>
      <c r="BE503" s="1070"/>
      <c r="BF503" s="1070"/>
      <c r="BG503" s="1070"/>
      <c r="BH503" s="1070"/>
      <c r="BI503" s="1070"/>
      <c r="BJ503" s="1070"/>
      <c r="BK503" s="1070"/>
      <c r="BL503" s="1070"/>
      <c r="BM503" s="1070"/>
      <c r="BN503" s="1070"/>
      <c r="BO503" s="1070"/>
      <c r="BP503" s="1070"/>
      <c r="BQ503" s="1070"/>
      <c r="BR503" s="1070"/>
      <c r="BS503" s="1070"/>
      <c r="BT503" s="1070"/>
      <c r="BU503" s="1070"/>
      <c r="BV503" s="1070"/>
      <c r="BW503" s="1070"/>
      <c r="BX503" s="1070"/>
      <c r="BY503" s="1070"/>
      <c r="BZ503" s="1070"/>
      <c r="CA503" s="1070"/>
      <c r="CB503" s="1070"/>
      <c r="CC503" s="1070"/>
      <c r="CD503" s="1070"/>
      <c r="CE503" s="1070"/>
      <c r="CF503" s="1070"/>
      <c r="CG503" s="1070"/>
      <c r="CH503" s="1070"/>
      <c r="CI503" s="1070"/>
      <c r="CJ503" s="1070"/>
      <c r="CK503" s="1070"/>
      <c r="CL503" s="1070"/>
      <c r="CM503" s="1070"/>
      <c r="CN503" s="1070"/>
      <c r="CO503" s="1070"/>
      <c r="CP503" s="1070"/>
      <c r="CQ503" s="1070"/>
      <c r="CR503" s="1070"/>
      <c r="CS503" s="1070"/>
      <c r="CT503" s="1070"/>
      <c r="CU503" s="1070"/>
      <c r="CV503" s="1070"/>
      <c r="CW503" s="1070"/>
      <c r="CX503" s="1070"/>
      <c r="CY503" s="1070"/>
      <c r="CZ503" s="1070"/>
      <c r="DA503" s="1070"/>
      <c r="DB503" s="1070"/>
      <c r="DC503" s="1070"/>
      <c r="DD503" s="1070"/>
      <c r="DE503" s="1070"/>
      <c r="DF503" s="1070"/>
      <c r="DG503" s="1070"/>
      <c r="DH503" s="1070"/>
      <c r="DI503" s="1070"/>
      <c r="DJ503" s="1070"/>
      <c r="DK503" s="1070"/>
      <c r="DL503" s="1070"/>
      <c r="DM503" s="1070"/>
      <c r="DN503" s="1070"/>
      <c r="DO503" s="1070"/>
      <c r="DP503" s="1070"/>
      <c r="DQ503" s="1070"/>
      <c r="DR503" s="1070"/>
      <c r="DS503" s="1070"/>
      <c r="DT503" s="1070"/>
      <c r="DU503" s="1070"/>
      <c r="DV503" s="1070"/>
      <c r="DW503" s="1070"/>
      <c r="DX503" s="1070"/>
      <c r="DY503" s="1070"/>
      <c r="DZ503" s="1070"/>
      <c r="EA503" s="1070"/>
      <c r="EB503" s="1070"/>
      <c r="EC503" s="1070"/>
      <c r="ED503" s="1070"/>
      <c r="EE503" s="1070"/>
      <c r="EF503" s="1070"/>
      <c r="EG503" s="1070"/>
      <c r="EH503" s="1070"/>
      <c r="EI503" s="1070"/>
      <c r="EJ503" s="1070"/>
      <c r="EK503" s="1070"/>
      <c r="EL503" s="1070"/>
      <c r="EM503" s="1070"/>
      <c r="EN503" s="1070"/>
      <c r="EO503" s="1070"/>
      <c r="EP503" s="1070"/>
      <c r="EQ503" s="1070"/>
      <c r="ER503" s="1070"/>
      <c r="ES503" s="1070"/>
    </row>
    <row r="504" spans="1:149" s="1078" customFormat="1" ht="30">
      <c r="A504" s="1506" t="s">
        <v>2154</v>
      </c>
      <c r="B504" s="981"/>
      <c r="C504" s="1040" t="s">
        <v>100</v>
      </c>
      <c r="D504" s="987"/>
      <c r="E504" s="988"/>
      <c r="F504" s="1099"/>
      <c r="G504" s="993"/>
      <c r="H504" s="1086"/>
      <c r="I504" s="1070"/>
      <c r="J504" s="1070"/>
      <c r="K504" s="1070"/>
      <c r="L504" s="1070"/>
      <c r="M504" s="1070"/>
      <c r="N504" s="1070"/>
      <c r="O504" s="1070"/>
      <c r="P504" s="912"/>
      <c r="Q504" s="912"/>
      <c r="R504" s="912"/>
      <c r="S504" s="912"/>
      <c r="T504" s="912"/>
      <c r="U504" s="912"/>
      <c r="V504" s="912"/>
      <c r="W504" s="912"/>
      <c r="X504" s="912"/>
      <c r="Y504" s="912"/>
      <c r="Z504" s="912"/>
      <c r="AA504" s="912"/>
      <c r="AB504" s="912"/>
      <c r="AC504" s="912"/>
      <c r="AD504" s="912"/>
      <c r="AE504" s="912"/>
      <c r="AF504" s="912"/>
      <c r="AG504" s="912"/>
      <c r="AH504" s="912"/>
      <c r="AI504" s="912"/>
      <c r="AJ504" s="912"/>
      <c r="AK504" s="912"/>
      <c r="AL504" s="912"/>
      <c r="AM504" s="912"/>
      <c r="AN504" s="912"/>
      <c r="AO504" s="912"/>
      <c r="AP504" s="912"/>
      <c r="AQ504" s="912"/>
      <c r="AR504" s="912"/>
      <c r="AS504" s="912"/>
      <c r="AT504" s="912"/>
      <c r="AU504" s="912"/>
      <c r="AV504" s="912"/>
      <c r="AW504" s="912"/>
      <c r="AX504" s="912"/>
      <c r="AY504" s="912"/>
      <c r="AZ504" s="912"/>
      <c r="BA504" s="912"/>
      <c r="BB504" s="912"/>
      <c r="BC504" s="912"/>
      <c r="BD504" s="912"/>
      <c r="BE504" s="912"/>
      <c r="BF504" s="912"/>
      <c r="BG504" s="912"/>
      <c r="BH504" s="912"/>
      <c r="BI504" s="912"/>
      <c r="BJ504" s="912"/>
      <c r="BK504" s="912"/>
      <c r="BL504" s="912"/>
      <c r="BM504" s="912"/>
      <c r="BN504" s="912"/>
      <c r="BO504" s="912"/>
      <c r="BP504" s="912"/>
      <c r="BQ504" s="912"/>
      <c r="BR504" s="912"/>
      <c r="BS504" s="912"/>
      <c r="BT504" s="912"/>
      <c r="BU504" s="912"/>
      <c r="BV504" s="912"/>
      <c r="BW504" s="912"/>
      <c r="BX504" s="912"/>
      <c r="BY504" s="912"/>
      <c r="BZ504" s="912"/>
      <c r="CA504" s="912"/>
      <c r="CB504" s="912"/>
      <c r="CC504" s="912"/>
      <c r="CD504" s="912"/>
      <c r="CE504" s="912"/>
      <c r="CF504" s="912"/>
      <c r="CG504" s="912"/>
      <c r="CH504" s="912"/>
      <c r="CI504" s="912"/>
      <c r="CJ504" s="912"/>
      <c r="CK504" s="912"/>
      <c r="CL504" s="912"/>
      <c r="CM504" s="912"/>
      <c r="CN504" s="912"/>
      <c r="CO504" s="912"/>
      <c r="CP504" s="912"/>
      <c r="CQ504" s="912"/>
      <c r="CR504" s="912"/>
      <c r="CS504" s="912"/>
      <c r="CT504" s="912"/>
      <c r="CU504" s="912"/>
      <c r="CV504" s="912"/>
      <c r="CW504" s="912"/>
      <c r="CX504" s="912"/>
      <c r="CY504" s="912"/>
      <c r="CZ504" s="912"/>
      <c r="DA504" s="912"/>
      <c r="DB504" s="912"/>
      <c r="DC504" s="912"/>
      <c r="DD504" s="912"/>
      <c r="DE504" s="912"/>
      <c r="DF504" s="912"/>
      <c r="DG504" s="912"/>
      <c r="DH504" s="912"/>
      <c r="DI504" s="912"/>
      <c r="DJ504" s="912"/>
      <c r="DK504" s="912"/>
      <c r="DL504" s="912"/>
      <c r="DM504" s="912"/>
      <c r="DN504" s="912"/>
      <c r="DO504" s="912"/>
      <c r="DP504" s="912"/>
      <c r="DQ504" s="912"/>
      <c r="DR504" s="912"/>
      <c r="DS504" s="912"/>
      <c r="DT504" s="912"/>
      <c r="DU504" s="912"/>
      <c r="DV504" s="912"/>
      <c r="DW504" s="912"/>
      <c r="DX504" s="912"/>
      <c r="DY504" s="912"/>
      <c r="DZ504" s="912"/>
      <c r="EA504" s="912"/>
      <c r="EB504" s="912"/>
      <c r="EC504" s="912"/>
      <c r="ED504" s="912"/>
      <c r="EE504" s="912"/>
      <c r="EF504" s="912"/>
      <c r="EG504" s="912"/>
      <c r="EH504" s="912"/>
      <c r="EI504" s="912"/>
      <c r="EJ504" s="912"/>
      <c r="EK504" s="912"/>
      <c r="EL504" s="912"/>
      <c r="EM504" s="912"/>
      <c r="EN504" s="912"/>
      <c r="EO504" s="912"/>
      <c r="EP504" s="912"/>
      <c r="EQ504" s="912"/>
      <c r="ER504" s="912"/>
      <c r="ES504" s="912"/>
    </row>
    <row r="505" spans="1:149" s="1078" customFormat="1" ht="15" customHeight="1">
      <c r="A505" s="1506"/>
      <c r="B505" s="981"/>
      <c r="C505" s="1040" t="s">
        <v>101</v>
      </c>
      <c r="D505" s="1087" t="s">
        <v>102</v>
      </c>
      <c r="E505" s="1087">
        <v>1</v>
      </c>
      <c r="F505" s="1097"/>
      <c r="G505" s="1376">
        <f>ROUND(E505*F505,2)</f>
        <v>0</v>
      </c>
      <c r="H505" s="1086"/>
      <c r="I505" s="1070"/>
      <c r="J505" s="1070"/>
      <c r="K505" s="1070"/>
      <c r="L505" s="1070"/>
      <c r="M505" s="1070"/>
      <c r="N505" s="1070"/>
      <c r="O505" s="1070"/>
      <c r="P505" s="912"/>
      <c r="Q505" s="912"/>
      <c r="R505" s="912"/>
      <c r="S505" s="912"/>
      <c r="T505" s="912"/>
      <c r="U505" s="912"/>
      <c r="V505" s="912"/>
      <c r="W505" s="912"/>
      <c r="X505" s="912"/>
      <c r="Y505" s="912"/>
      <c r="Z505" s="912"/>
      <c r="AA505" s="912"/>
      <c r="AB505" s="912"/>
      <c r="AC505" s="912"/>
      <c r="AD505" s="912"/>
      <c r="AE505" s="912"/>
      <c r="AF505" s="912"/>
      <c r="AG505" s="912"/>
      <c r="AH505" s="912"/>
      <c r="AI505" s="912"/>
      <c r="AJ505" s="912"/>
      <c r="AK505" s="912"/>
      <c r="AL505" s="912"/>
      <c r="AM505" s="912"/>
      <c r="AN505" s="912"/>
      <c r="AO505" s="912"/>
      <c r="AP505" s="912"/>
      <c r="AQ505" s="912"/>
      <c r="AR505" s="912"/>
      <c r="AS505" s="912"/>
      <c r="AT505" s="912"/>
      <c r="AU505" s="912"/>
      <c r="AV505" s="912"/>
      <c r="AW505" s="912"/>
      <c r="AX505" s="912"/>
      <c r="AY505" s="912"/>
      <c r="AZ505" s="912"/>
      <c r="BA505" s="912"/>
      <c r="BB505" s="912"/>
      <c r="BC505" s="912"/>
      <c r="BD505" s="912"/>
      <c r="BE505" s="912"/>
      <c r="BF505" s="912"/>
      <c r="BG505" s="912"/>
      <c r="BH505" s="912"/>
      <c r="BI505" s="912"/>
      <c r="BJ505" s="912"/>
      <c r="BK505" s="912"/>
      <c r="BL505" s="912"/>
      <c r="BM505" s="912"/>
      <c r="BN505" s="912"/>
      <c r="BO505" s="912"/>
      <c r="BP505" s="912"/>
      <c r="BQ505" s="912"/>
      <c r="BR505" s="912"/>
      <c r="BS505" s="912"/>
      <c r="BT505" s="912"/>
      <c r="BU505" s="912"/>
      <c r="BV505" s="912"/>
      <c r="BW505" s="912"/>
      <c r="BX505" s="912"/>
      <c r="BY505" s="912"/>
      <c r="BZ505" s="912"/>
      <c r="CA505" s="912"/>
      <c r="CB505" s="912"/>
      <c r="CC505" s="912"/>
      <c r="CD505" s="912"/>
      <c r="CE505" s="912"/>
      <c r="CF505" s="912"/>
      <c r="CG505" s="912"/>
      <c r="CH505" s="912"/>
      <c r="CI505" s="912"/>
      <c r="CJ505" s="912"/>
      <c r="CK505" s="912"/>
      <c r="CL505" s="912"/>
      <c r="CM505" s="912"/>
      <c r="CN505" s="912"/>
      <c r="CO505" s="912"/>
      <c r="CP505" s="912"/>
      <c r="CQ505" s="912"/>
      <c r="CR505" s="912"/>
      <c r="CS505" s="912"/>
      <c r="CT505" s="912"/>
      <c r="CU505" s="912"/>
      <c r="CV505" s="912"/>
      <c r="CW505" s="912"/>
      <c r="CX505" s="912"/>
      <c r="CY505" s="912"/>
      <c r="CZ505" s="912"/>
      <c r="DA505" s="912"/>
      <c r="DB505" s="912"/>
      <c r="DC505" s="912"/>
      <c r="DD505" s="912"/>
      <c r="DE505" s="912"/>
      <c r="DF505" s="912"/>
      <c r="DG505" s="912"/>
      <c r="DH505" s="912"/>
      <c r="DI505" s="912"/>
      <c r="DJ505" s="912"/>
      <c r="DK505" s="912"/>
      <c r="DL505" s="912"/>
      <c r="DM505" s="912"/>
      <c r="DN505" s="912"/>
      <c r="DO505" s="912"/>
      <c r="DP505" s="912"/>
      <c r="DQ505" s="912"/>
      <c r="DR505" s="912"/>
      <c r="DS505" s="912"/>
      <c r="DT505" s="912"/>
      <c r="DU505" s="912"/>
      <c r="DV505" s="912"/>
      <c r="DW505" s="912"/>
      <c r="DX505" s="912"/>
      <c r="DY505" s="912"/>
      <c r="DZ505" s="912"/>
      <c r="EA505" s="912"/>
      <c r="EB505" s="912"/>
      <c r="EC505" s="912"/>
      <c r="ED505" s="912"/>
      <c r="EE505" s="912"/>
      <c r="EF505" s="912"/>
      <c r="EG505" s="912"/>
      <c r="EH505" s="912"/>
      <c r="EI505" s="912"/>
      <c r="EJ505" s="912"/>
      <c r="EK505" s="912"/>
      <c r="EL505" s="912"/>
      <c r="EM505" s="912"/>
      <c r="EN505" s="912"/>
      <c r="EO505" s="912"/>
      <c r="EP505" s="912"/>
      <c r="EQ505" s="912"/>
      <c r="ER505" s="912"/>
      <c r="ES505" s="912"/>
    </row>
    <row r="506" spans="1:149" s="1078" customFormat="1" ht="16.5" customHeight="1">
      <c r="A506" s="1162"/>
      <c r="B506" s="1163"/>
      <c r="C506" s="1083"/>
      <c r="D506" s="1165"/>
      <c r="E506" s="1165"/>
      <c r="F506" s="1189"/>
      <c r="G506" s="1085"/>
      <c r="H506" s="1086"/>
      <c r="I506" s="1070"/>
      <c r="J506" s="1070"/>
      <c r="K506" s="1070"/>
      <c r="L506" s="1070"/>
      <c r="M506" s="1070"/>
      <c r="N506" s="1070"/>
      <c r="O506" s="1070"/>
      <c r="P506" s="1070"/>
      <c r="Q506" s="1070"/>
      <c r="R506" s="1070"/>
      <c r="S506" s="1070"/>
      <c r="T506" s="1070"/>
      <c r="U506" s="1070"/>
      <c r="V506" s="1070"/>
      <c r="W506" s="1070"/>
      <c r="X506" s="1070"/>
      <c r="Y506" s="1070"/>
      <c r="Z506" s="1070"/>
      <c r="AA506" s="1070"/>
      <c r="AB506" s="1070"/>
      <c r="AC506" s="1070"/>
      <c r="AD506" s="1070"/>
      <c r="AE506" s="1070"/>
      <c r="AF506" s="1070"/>
      <c r="AG506" s="1070"/>
      <c r="AH506" s="1070"/>
      <c r="AI506" s="1070"/>
      <c r="AJ506" s="1070"/>
      <c r="AK506" s="1070"/>
      <c r="AL506" s="1070"/>
      <c r="AM506" s="1070"/>
      <c r="AN506" s="1070"/>
      <c r="AO506" s="1070"/>
      <c r="AP506" s="1070"/>
      <c r="AQ506" s="1070"/>
      <c r="AR506" s="1070"/>
      <c r="AS506" s="1070"/>
      <c r="AT506" s="1070"/>
      <c r="AU506" s="1070"/>
      <c r="AV506" s="1070"/>
      <c r="AW506" s="1070"/>
      <c r="AX506" s="1070"/>
      <c r="AY506" s="1070"/>
      <c r="AZ506" s="1070"/>
      <c r="BA506" s="1070"/>
      <c r="BB506" s="1070"/>
      <c r="BC506" s="1070"/>
      <c r="BD506" s="1070"/>
      <c r="BE506" s="1070"/>
      <c r="BF506" s="1070"/>
      <c r="BG506" s="1070"/>
      <c r="BH506" s="1070"/>
      <c r="BI506" s="1070"/>
      <c r="BJ506" s="1070"/>
      <c r="BK506" s="1070"/>
      <c r="BL506" s="1070"/>
      <c r="BM506" s="1070"/>
      <c r="BN506" s="1070"/>
      <c r="BO506" s="1070"/>
      <c r="BP506" s="1070"/>
      <c r="BQ506" s="1070"/>
      <c r="BR506" s="1070"/>
      <c r="BS506" s="1070"/>
      <c r="BT506" s="1070"/>
      <c r="BU506" s="1070"/>
      <c r="BV506" s="1070"/>
      <c r="BW506" s="1070"/>
      <c r="BX506" s="1070"/>
      <c r="BY506" s="1070"/>
      <c r="BZ506" s="1070"/>
      <c r="CA506" s="1070"/>
      <c r="CB506" s="1070"/>
      <c r="CC506" s="1070"/>
      <c r="CD506" s="1070"/>
      <c r="CE506" s="1070"/>
      <c r="CF506" s="1070"/>
      <c r="CG506" s="1070"/>
      <c r="CH506" s="1070"/>
      <c r="CI506" s="1070"/>
      <c r="CJ506" s="1070"/>
      <c r="CK506" s="1070"/>
      <c r="CL506" s="1070"/>
      <c r="CM506" s="1070"/>
      <c r="CN506" s="1070"/>
      <c r="CO506" s="1070"/>
      <c r="CP506" s="1070"/>
      <c r="CQ506" s="1070"/>
      <c r="CR506" s="1070"/>
      <c r="CS506" s="1070"/>
      <c r="CT506" s="1070"/>
      <c r="CU506" s="1070"/>
      <c r="CV506" s="1070"/>
      <c r="CW506" s="1070"/>
      <c r="CX506" s="1070"/>
      <c r="CY506" s="1070"/>
      <c r="CZ506" s="1070"/>
      <c r="DA506" s="1070"/>
      <c r="DB506" s="1070"/>
      <c r="DC506" s="1070"/>
      <c r="DD506" s="1070"/>
      <c r="DE506" s="1070"/>
      <c r="DF506" s="1070"/>
      <c r="DG506" s="1070"/>
      <c r="DH506" s="1070"/>
      <c r="DI506" s="1070"/>
      <c r="DJ506" s="1070"/>
      <c r="DK506" s="1070"/>
      <c r="DL506" s="1070"/>
      <c r="DM506" s="1070"/>
      <c r="DN506" s="1070"/>
      <c r="DO506" s="1070"/>
      <c r="DP506" s="1070"/>
      <c r="DQ506" s="1070"/>
      <c r="DR506" s="1070"/>
      <c r="DS506" s="1070"/>
      <c r="DT506" s="1070"/>
      <c r="DU506" s="1070"/>
      <c r="DV506" s="1070"/>
      <c r="DW506" s="1070"/>
      <c r="DX506" s="1070"/>
      <c r="DY506" s="1070"/>
      <c r="DZ506" s="1070"/>
      <c r="EA506" s="1070"/>
      <c r="EB506" s="1070"/>
      <c r="EC506" s="1070"/>
      <c r="ED506" s="1070"/>
      <c r="EE506" s="1070"/>
      <c r="EF506" s="1070"/>
      <c r="EG506" s="1070"/>
      <c r="EH506" s="1070"/>
      <c r="EI506" s="1070"/>
      <c r="EJ506" s="1070"/>
      <c r="EK506" s="1070"/>
      <c r="EL506" s="1070"/>
      <c r="EM506" s="1070"/>
      <c r="EN506" s="1070"/>
      <c r="EO506" s="1070"/>
      <c r="EP506" s="1070"/>
      <c r="EQ506" s="1070"/>
      <c r="ER506" s="1070"/>
      <c r="ES506" s="1070"/>
    </row>
    <row r="507" spans="1:149" s="1078" customFormat="1">
      <c r="A507" s="1506" t="s">
        <v>2155</v>
      </c>
      <c r="B507" s="981"/>
      <c r="C507" s="1040" t="s">
        <v>103</v>
      </c>
      <c r="D507" s="987"/>
      <c r="E507" s="988"/>
      <c r="F507" s="1099"/>
      <c r="G507" s="993"/>
      <c r="H507" s="1086"/>
      <c r="I507" s="1070"/>
      <c r="J507" s="1070"/>
      <c r="K507" s="1070"/>
      <c r="L507" s="1070"/>
      <c r="M507" s="1070"/>
      <c r="N507" s="1070"/>
      <c r="O507" s="1070"/>
      <c r="P507" s="912"/>
      <c r="Q507" s="912"/>
      <c r="R507" s="912"/>
      <c r="S507" s="912"/>
      <c r="T507" s="912"/>
      <c r="U507" s="912"/>
      <c r="V507" s="912"/>
      <c r="W507" s="912"/>
      <c r="X507" s="912"/>
      <c r="Y507" s="912"/>
      <c r="Z507" s="912"/>
      <c r="AA507" s="912"/>
      <c r="AB507" s="912"/>
      <c r="AC507" s="912"/>
      <c r="AD507" s="912"/>
      <c r="AE507" s="912"/>
      <c r="AF507" s="912"/>
      <c r="AG507" s="912"/>
      <c r="AH507" s="912"/>
      <c r="AI507" s="912"/>
      <c r="AJ507" s="912"/>
      <c r="AK507" s="912"/>
      <c r="AL507" s="912"/>
      <c r="AM507" s="912"/>
      <c r="AN507" s="912"/>
      <c r="AO507" s="912"/>
      <c r="AP507" s="912"/>
      <c r="AQ507" s="912"/>
      <c r="AR507" s="912"/>
      <c r="AS507" s="912"/>
      <c r="AT507" s="912"/>
      <c r="AU507" s="912"/>
      <c r="AV507" s="912"/>
      <c r="AW507" s="912"/>
      <c r="AX507" s="912"/>
      <c r="AY507" s="912"/>
      <c r="AZ507" s="912"/>
      <c r="BA507" s="912"/>
      <c r="BB507" s="912"/>
      <c r="BC507" s="912"/>
      <c r="BD507" s="912"/>
      <c r="BE507" s="912"/>
      <c r="BF507" s="912"/>
      <c r="BG507" s="912"/>
      <c r="BH507" s="912"/>
      <c r="BI507" s="912"/>
      <c r="BJ507" s="912"/>
      <c r="BK507" s="912"/>
      <c r="BL507" s="912"/>
      <c r="BM507" s="912"/>
      <c r="BN507" s="912"/>
      <c r="BO507" s="912"/>
      <c r="BP507" s="912"/>
      <c r="BQ507" s="912"/>
      <c r="BR507" s="912"/>
      <c r="BS507" s="912"/>
      <c r="BT507" s="912"/>
      <c r="BU507" s="912"/>
      <c r="BV507" s="912"/>
      <c r="BW507" s="912"/>
      <c r="BX507" s="912"/>
      <c r="BY507" s="912"/>
      <c r="BZ507" s="912"/>
      <c r="CA507" s="912"/>
      <c r="CB507" s="912"/>
      <c r="CC507" s="912"/>
      <c r="CD507" s="912"/>
      <c r="CE507" s="912"/>
      <c r="CF507" s="912"/>
      <c r="CG507" s="912"/>
      <c r="CH507" s="912"/>
      <c r="CI507" s="912"/>
      <c r="CJ507" s="912"/>
      <c r="CK507" s="912"/>
      <c r="CL507" s="912"/>
      <c r="CM507" s="912"/>
      <c r="CN507" s="912"/>
      <c r="CO507" s="912"/>
      <c r="CP507" s="912"/>
      <c r="CQ507" s="912"/>
      <c r="CR507" s="912"/>
      <c r="CS507" s="912"/>
      <c r="CT507" s="912"/>
      <c r="CU507" s="912"/>
      <c r="CV507" s="912"/>
      <c r="CW507" s="912"/>
      <c r="CX507" s="912"/>
      <c r="CY507" s="912"/>
      <c r="CZ507" s="912"/>
      <c r="DA507" s="912"/>
      <c r="DB507" s="912"/>
      <c r="DC507" s="912"/>
      <c r="DD507" s="912"/>
      <c r="DE507" s="912"/>
      <c r="DF507" s="912"/>
      <c r="DG507" s="912"/>
      <c r="DH507" s="912"/>
      <c r="DI507" s="912"/>
      <c r="DJ507" s="912"/>
      <c r="DK507" s="912"/>
      <c r="DL507" s="912"/>
      <c r="DM507" s="912"/>
      <c r="DN507" s="912"/>
      <c r="DO507" s="912"/>
      <c r="DP507" s="912"/>
      <c r="DQ507" s="912"/>
      <c r="DR507" s="912"/>
      <c r="DS507" s="912"/>
      <c r="DT507" s="912"/>
      <c r="DU507" s="912"/>
      <c r="DV507" s="912"/>
      <c r="DW507" s="912"/>
      <c r="DX507" s="912"/>
      <c r="DY507" s="912"/>
      <c r="DZ507" s="912"/>
      <c r="EA507" s="912"/>
      <c r="EB507" s="912"/>
      <c r="EC507" s="912"/>
      <c r="ED507" s="912"/>
      <c r="EE507" s="912"/>
      <c r="EF507" s="912"/>
      <c r="EG507" s="912"/>
      <c r="EH507" s="912"/>
      <c r="EI507" s="912"/>
      <c r="EJ507" s="912"/>
      <c r="EK507" s="912"/>
      <c r="EL507" s="912"/>
      <c r="EM507" s="912"/>
      <c r="EN507" s="912"/>
      <c r="EO507" s="912"/>
      <c r="EP507" s="912"/>
      <c r="EQ507" s="912"/>
      <c r="ER507" s="912"/>
      <c r="ES507" s="912"/>
    </row>
    <row r="508" spans="1:149" s="1078" customFormat="1" ht="15" customHeight="1">
      <c r="A508" s="1506"/>
      <c r="B508" s="981"/>
      <c r="C508" s="1069" t="s">
        <v>69</v>
      </c>
      <c r="D508" s="1087" t="s">
        <v>35</v>
      </c>
      <c r="E508" s="1087">
        <v>1</v>
      </c>
      <c r="F508" s="1097"/>
      <c r="G508" s="1376">
        <f>ROUND(E508*F508,2)</f>
        <v>0</v>
      </c>
      <c r="H508" s="1086"/>
      <c r="I508" s="1070"/>
      <c r="J508" s="1070"/>
      <c r="K508" s="1070"/>
      <c r="L508" s="1070"/>
      <c r="M508" s="1070"/>
      <c r="N508" s="1070"/>
      <c r="O508" s="1070"/>
      <c r="P508" s="912"/>
      <c r="Q508" s="912"/>
      <c r="R508" s="912"/>
      <c r="S508" s="912"/>
      <c r="T508" s="912"/>
      <c r="U508" s="912"/>
      <c r="V508" s="912"/>
      <c r="W508" s="912"/>
      <c r="X508" s="912"/>
      <c r="Y508" s="912"/>
      <c r="Z508" s="912"/>
      <c r="AA508" s="912"/>
      <c r="AB508" s="912"/>
      <c r="AC508" s="912"/>
      <c r="AD508" s="912"/>
      <c r="AE508" s="912"/>
      <c r="AF508" s="912"/>
      <c r="AG508" s="912"/>
      <c r="AH508" s="912"/>
      <c r="AI508" s="912"/>
      <c r="AJ508" s="912"/>
      <c r="AK508" s="912"/>
      <c r="AL508" s="912"/>
      <c r="AM508" s="912"/>
      <c r="AN508" s="912"/>
      <c r="AO508" s="912"/>
      <c r="AP508" s="912"/>
      <c r="AQ508" s="912"/>
      <c r="AR508" s="912"/>
      <c r="AS508" s="912"/>
      <c r="AT508" s="912"/>
      <c r="AU508" s="912"/>
      <c r="AV508" s="912"/>
      <c r="AW508" s="912"/>
      <c r="AX508" s="912"/>
      <c r="AY508" s="912"/>
      <c r="AZ508" s="912"/>
      <c r="BA508" s="912"/>
      <c r="BB508" s="912"/>
      <c r="BC508" s="912"/>
      <c r="BD508" s="912"/>
      <c r="BE508" s="912"/>
      <c r="BF508" s="912"/>
      <c r="BG508" s="912"/>
      <c r="BH508" s="912"/>
      <c r="BI508" s="912"/>
      <c r="BJ508" s="912"/>
      <c r="BK508" s="912"/>
      <c r="BL508" s="912"/>
      <c r="BM508" s="912"/>
      <c r="BN508" s="912"/>
      <c r="BO508" s="912"/>
      <c r="BP508" s="912"/>
      <c r="BQ508" s="912"/>
      <c r="BR508" s="912"/>
      <c r="BS508" s="912"/>
      <c r="BT508" s="912"/>
      <c r="BU508" s="912"/>
      <c r="BV508" s="912"/>
      <c r="BW508" s="912"/>
      <c r="BX508" s="912"/>
      <c r="BY508" s="912"/>
      <c r="BZ508" s="912"/>
      <c r="CA508" s="912"/>
      <c r="CB508" s="912"/>
      <c r="CC508" s="912"/>
      <c r="CD508" s="912"/>
      <c r="CE508" s="912"/>
      <c r="CF508" s="912"/>
      <c r="CG508" s="912"/>
      <c r="CH508" s="912"/>
      <c r="CI508" s="912"/>
      <c r="CJ508" s="912"/>
      <c r="CK508" s="912"/>
      <c r="CL508" s="912"/>
      <c r="CM508" s="912"/>
      <c r="CN508" s="912"/>
      <c r="CO508" s="912"/>
      <c r="CP508" s="912"/>
      <c r="CQ508" s="912"/>
      <c r="CR508" s="912"/>
      <c r="CS508" s="912"/>
      <c r="CT508" s="912"/>
      <c r="CU508" s="912"/>
      <c r="CV508" s="912"/>
      <c r="CW508" s="912"/>
      <c r="CX508" s="912"/>
      <c r="CY508" s="912"/>
      <c r="CZ508" s="912"/>
      <c r="DA508" s="912"/>
      <c r="DB508" s="912"/>
      <c r="DC508" s="912"/>
      <c r="DD508" s="912"/>
      <c r="DE508" s="912"/>
      <c r="DF508" s="912"/>
      <c r="DG508" s="912"/>
      <c r="DH508" s="912"/>
      <c r="DI508" s="912"/>
      <c r="DJ508" s="912"/>
      <c r="DK508" s="912"/>
      <c r="DL508" s="912"/>
      <c r="DM508" s="912"/>
      <c r="DN508" s="912"/>
      <c r="DO508" s="912"/>
      <c r="DP508" s="912"/>
      <c r="DQ508" s="912"/>
      <c r="DR508" s="912"/>
      <c r="DS508" s="912"/>
      <c r="DT508" s="912"/>
      <c r="DU508" s="912"/>
      <c r="DV508" s="912"/>
      <c r="DW508" s="912"/>
      <c r="DX508" s="912"/>
      <c r="DY508" s="912"/>
      <c r="DZ508" s="912"/>
      <c r="EA508" s="912"/>
      <c r="EB508" s="912"/>
      <c r="EC508" s="912"/>
      <c r="ED508" s="912"/>
      <c r="EE508" s="912"/>
      <c r="EF508" s="912"/>
      <c r="EG508" s="912"/>
      <c r="EH508" s="912"/>
      <c r="EI508" s="912"/>
      <c r="EJ508" s="912"/>
      <c r="EK508" s="912"/>
      <c r="EL508" s="912"/>
      <c r="EM508" s="912"/>
      <c r="EN508" s="912"/>
      <c r="EO508" s="912"/>
      <c r="EP508" s="912"/>
      <c r="EQ508" s="912"/>
      <c r="ER508" s="912"/>
      <c r="ES508" s="912"/>
    </row>
    <row r="509" spans="1:149" s="1078" customFormat="1" ht="15" customHeight="1">
      <c r="A509" s="1173"/>
      <c r="B509" s="1174"/>
      <c r="C509" s="1175"/>
      <c r="D509" s="1169"/>
      <c r="E509" s="1170"/>
      <c r="F509" s="1101"/>
      <c r="G509" s="1176"/>
      <c r="H509" s="1091"/>
      <c r="I509" s="1070"/>
      <c r="J509" s="1070"/>
      <c r="K509" s="1070"/>
      <c r="L509" s="1070"/>
      <c r="M509" s="1070"/>
      <c r="N509" s="1070"/>
      <c r="O509" s="1070"/>
      <c r="P509" s="1070"/>
      <c r="Q509" s="1070"/>
      <c r="R509" s="1070"/>
      <c r="S509" s="1070"/>
      <c r="T509" s="1070"/>
      <c r="U509" s="1070"/>
      <c r="V509" s="1070"/>
      <c r="W509" s="1070"/>
      <c r="X509" s="1070"/>
      <c r="Y509" s="1070"/>
      <c r="Z509" s="1070"/>
      <c r="AA509" s="1070"/>
      <c r="AB509" s="1070"/>
      <c r="AC509" s="1070"/>
      <c r="AD509" s="1070"/>
      <c r="AE509" s="1070"/>
      <c r="AF509" s="1070"/>
      <c r="AG509" s="1070"/>
      <c r="AH509" s="1070"/>
      <c r="AI509" s="1070"/>
      <c r="AJ509" s="1070"/>
      <c r="AK509" s="1070"/>
      <c r="AL509" s="1070"/>
      <c r="AM509" s="1070"/>
      <c r="AN509" s="1070"/>
      <c r="AO509" s="1070"/>
      <c r="AP509" s="1070"/>
      <c r="AQ509" s="1070"/>
      <c r="AR509" s="1070"/>
      <c r="AS509" s="1070"/>
      <c r="AT509" s="1070"/>
      <c r="AU509" s="1070"/>
      <c r="AV509" s="1070"/>
      <c r="AW509" s="1070"/>
      <c r="AX509" s="1070"/>
      <c r="AY509" s="1070"/>
      <c r="AZ509" s="1070"/>
      <c r="BA509" s="1070"/>
      <c r="BB509" s="1070"/>
      <c r="BC509" s="1070"/>
      <c r="BD509" s="1070"/>
      <c r="BE509" s="1070"/>
      <c r="BF509" s="1070"/>
      <c r="BG509" s="1070"/>
      <c r="BH509" s="1070"/>
      <c r="BI509" s="1070"/>
      <c r="BJ509" s="1070"/>
      <c r="BK509" s="1070"/>
      <c r="BL509" s="1070"/>
      <c r="BM509" s="1070"/>
      <c r="BN509" s="1070"/>
      <c r="BO509" s="1070"/>
      <c r="BP509" s="1070"/>
      <c r="BQ509" s="1070"/>
      <c r="BR509" s="1070"/>
      <c r="BS509" s="1070"/>
      <c r="BT509" s="1070"/>
      <c r="BU509" s="1070"/>
      <c r="BV509" s="1070"/>
      <c r="BW509" s="1070"/>
      <c r="BX509" s="1070"/>
      <c r="BY509" s="1070"/>
      <c r="BZ509" s="1070"/>
      <c r="CA509" s="1070"/>
      <c r="CB509" s="1070"/>
      <c r="CC509" s="1070"/>
      <c r="CD509" s="1070"/>
      <c r="CE509" s="1070"/>
      <c r="CF509" s="1070"/>
      <c r="CG509" s="1070"/>
      <c r="CH509" s="1070"/>
      <c r="CI509" s="1070"/>
      <c r="CJ509" s="1070"/>
      <c r="CK509" s="1070"/>
      <c r="CL509" s="1070"/>
      <c r="CM509" s="1070"/>
      <c r="CN509" s="1070"/>
      <c r="CO509" s="1070"/>
      <c r="CP509" s="1070"/>
      <c r="CQ509" s="1070"/>
      <c r="CR509" s="1070"/>
      <c r="CS509" s="1070"/>
      <c r="CT509" s="1070"/>
      <c r="CU509" s="1070"/>
      <c r="CV509" s="1070"/>
      <c r="CW509" s="1070"/>
      <c r="CX509" s="1070"/>
      <c r="CY509" s="1070"/>
      <c r="CZ509" s="1070"/>
      <c r="DA509" s="1070"/>
      <c r="DB509" s="1070"/>
      <c r="DC509" s="1070"/>
      <c r="DD509" s="1070"/>
      <c r="DE509" s="1070"/>
      <c r="DF509" s="1070"/>
      <c r="DG509" s="1070"/>
      <c r="DH509" s="1070"/>
      <c r="DI509" s="1070"/>
      <c r="DJ509" s="1070"/>
      <c r="DK509" s="1070"/>
      <c r="DL509" s="1070"/>
      <c r="DM509" s="1070"/>
      <c r="DN509" s="1070"/>
      <c r="DO509" s="1070"/>
      <c r="DP509" s="1070"/>
      <c r="DQ509" s="1070"/>
      <c r="DR509" s="1070"/>
      <c r="DS509" s="1070"/>
      <c r="DT509" s="1070"/>
      <c r="DU509" s="1070"/>
      <c r="DV509" s="1070"/>
      <c r="DW509" s="1070"/>
      <c r="DX509" s="1070"/>
      <c r="DY509" s="1070"/>
      <c r="DZ509" s="1070"/>
      <c r="EA509" s="1070"/>
      <c r="EB509" s="1070"/>
      <c r="EC509" s="1070"/>
      <c r="ED509" s="1070"/>
      <c r="EE509" s="1070"/>
      <c r="EF509" s="1070"/>
      <c r="EG509" s="1070"/>
      <c r="EH509" s="1070"/>
      <c r="EI509" s="1070"/>
      <c r="EJ509" s="1070"/>
      <c r="EK509" s="1070"/>
      <c r="EL509" s="1070"/>
      <c r="EM509" s="1070"/>
      <c r="EN509" s="1070"/>
      <c r="EO509" s="1070"/>
      <c r="EP509" s="1070"/>
      <c r="EQ509" s="1070"/>
      <c r="ER509" s="1070"/>
      <c r="ES509" s="1070"/>
    </row>
    <row r="510" spans="1:149" s="912" customFormat="1">
      <c r="A510" s="955" t="s">
        <v>436</v>
      </c>
      <c r="B510" s="956"/>
      <c r="C510" s="957" t="s">
        <v>266</v>
      </c>
      <c r="D510" s="958"/>
      <c r="E510" s="958"/>
      <c r="F510" s="1102"/>
      <c r="G510" s="959">
        <f>ROUND(SUM(G482:G509),2)</f>
        <v>0</v>
      </c>
      <c r="H510" s="960"/>
      <c r="I510" s="927"/>
    </row>
    <row r="511" spans="1:149" s="1078" customFormat="1" ht="15" customHeight="1" thickBot="1">
      <c r="A511" s="912"/>
      <c r="B511" s="1092"/>
      <c r="C511" s="912"/>
      <c r="D511" s="912"/>
      <c r="E511" s="912"/>
      <c r="F511" s="912"/>
      <c r="G511" s="912"/>
      <c r="H511" s="912"/>
      <c r="I511" s="912"/>
      <c r="J511" s="1070"/>
      <c r="K511" s="1070"/>
      <c r="L511" s="1070"/>
      <c r="M511" s="1070"/>
      <c r="N511" s="1070"/>
      <c r="O511" s="1070"/>
      <c r="P511" s="927"/>
      <c r="Q511" s="927"/>
      <c r="R511" s="927"/>
      <c r="S511" s="927"/>
      <c r="T511" s="927"/>
      <c r="U511" s="927"/>
      <c r="V511" s="927"/>
      <c r="W511" s="927"/>
      <c r="X511" s="927"/>
      <c r="Y511" s="927"/>
      <c r="Z511" s="927"/>
      <c r="AA511" s="927"/>
      <c r="AB511" s="927"/>
      <c r="AC511" s="927"/>
      <c r="AD511" s="927"/>
      <c r="AE511" s="927"/>
      <c r="AF511" s="927"/>
      <c r="AG511" s="927"/>
      <c r="AH511" s="927"/>
      <c r="AI511" s="927"/>
      <c r="AJ511" s="927"/>
      <c r="AK511" s="927"/>
      <c r="AL511" s="927"/>
      <c r="AM511" s="927"/>
      <c r="AN511" s="927"/>
      <c r="AO511" s="927"/>
      <c r="AP511" s="927"/>
      <c r="AQ511" s="927"/>
      <c r="AR511" s="927"/>
      <c r="AS511" s="927"/>
      <c r="AT511" s="927"/>
      <c r="AU511" s="927"/>
      <c r="AV511" s="927"/>
      <c r="AW511" s="927"/>
      <c r="AX511" s="927"/>
      <c r="AY511" s="927"/>
      <c r="AZ511" s="927"/>
      <c r="BA511" s="927"/>
      <c r="BB511" s="927"/>
      <c r="BC511" s="927"/>
      <c r="BD511" s="927"/>
      <c r="BE511" s="927"/>
      <c r="BF511" s="927"/>
      <c r="BG511" s="927"/>
      <c r="BH511" s="927"/>
      <c r="BI511" s="927"/>
      <c r="BJ511" s="927"/>
      <c r="BK511" s="927"/>
      <c r="BL511" s="927"/>
      <c r="BM511" s="927"/>
      <c r="BN511" s="927"/>
      <c r="BO511" s="927"/>
      <c r="BP511" s="927"/>
      <c r="BQ511" s="927"/>
      <c r="BR511" s="927"/>
      <c r="BS511" s="927"/>
      <c r="BT511" s="927"/>
      <c r="BU511" s="927"/>
      <c r="BV511" s="927"/>
      <c r="BW511" s="927"/>
      <c r="BX511" s="927"/>
      <c r="BY511" s="927"/>
      <c r="BZ511" s="927"/>
      <c r="CA511" s="927"/>
      <c r="CB511" s="927"/>
      <c r="CC511" s="927"/>
      <c r="CD511" s="927"/>
      <c r="CE511" s="927"/>
      <c r="CF511" s="927"/>
      <c r="CG511" s="927"/>
      <c r="CH511" s="927"/>
      <c r="CI511" s="927"/>
      <c r="CJ511" s="927"/>
      <c r="CK511" s="927"/>
      <c r="CL511" s="927"/>
      <c r="CM511" s="927"/>
      <c r="CN511" s="927"/>
      <c r="CO511" s="927"/>
      <c r="CP511" s="927"/>
      <c r="CQ511" s="927"/>
      <c r="CR511" s="927"/>
      <c r="CS511" s="927"/>
      <c r="CT511" s="927"/>
      <c r="CU511" s="927"/>
      <c r="CV511" s="927"/>
      <c r="CW511" s="927"/>
      <c r="CX511" s="927"/>
      <c r="CY511" s="927"/>
      <c r="CZ511" s="927"/>
      <c r="DA511" s="927"/>
      <c r="DB511" s="927"/>
      <c r="DC511" s="927"/>
      <c r="DD511" s="927"/>
      <c r="DE511" s="927"/>
      <c r="DF511" s="927"/>
      <c r="DG511" s="927"/>
      <c r="DH511" s="927"/>
      <c r="DI511" s="927"/>
      <c r="DJ511" s="927"/>
      <c r="DK511" s="927"/>
      <c r="DL511" s="927"/>
      <c r="DM511" s="927"/>
      <c r="DN511" s="927"/>
      <c r="DO511" s="927"/>
      <c r="DP511" s="927"/>
      <c r="DQ511" s="927"/>
      <c r="DR511" s="927"/>
      <c r="DS511" s="927"/>
      <c r="DT511" s="927"/>
      <c r="DU511" s="927"/>
      <c r="DV511" s="927"/>
      <c r="DW511" s="927"/>
      <c r="DX511" s="927"/>
      <c r="DY511" s="927"/>
      <c r="DZ511" s="927"/>
      <c r="EA511" s="927"/>
      <c r="EB511" s="927"/>
      <c r="EC511" s="927"/>
      <c r="ED511" s="927"/>
      <c r="EE511" s="927"/>
      <c r="EF511" s="927"/>
      <c r="EG511" s="927"/>
      <c r="EH511" s="927"/>
      <c r="EI511" s="927"/>
      <c r="EJ511" s="927"/>
      <c r="EK511" s="927"/>
      <c r="EL511" s="927"/>
      <c r="EM511" s="927"/>
      <c r="EN511" s="927"/>
      <c r="EO511" s="927"/>
      <c r="EP511" s="927"/>
      <c r="EQ511" s="927"/>
      <c r="ER511" s="927"/>
      <c r="ES511" s="927"/>
    </row>
    <row r="512" spans="1:149" s="912" customFormat="1" ht="15" customHeight="1" thickBot="1">
      <c r="A512" s="968" t="s">
        <v>439</v>
      </c>
      <c r="B512" s="969"/>
      <c r="C512" s="1051" t="s">
        <v>53</v>
      </c>
      <c r="D512" s="970"/>
      <c r="E512" s="970"/>
      <c r="F512" s="970"/>
      <c r="G512" s="971"/>
      <c r="H512" s="1052"/>
      <c r="I512" s="927"/>
      <c r="P512" s="1070"/>
      <c r="Q512" s="1070"/>
      <c r="R512" s="1070"/>
      <c r="S512" s="1070"/>
      <c r="T512" s="1070"/>
      <c r="U512" s="1070"/>
      <c r="V512" s="1070"/>
      <c r="W512" s="1070"/>
      <c r="X512" s="1070"/>
      <c r="Y512" s="1070"/>
      <c r="Z512" s="1070"/>
      <c r="AA512" s="1070"/>
      <c r="AB512" s="1070"/>
      <c r="AC512" s="1070"/>
      <c r="AD512" s="1070"/>
      <c r="AE512" s="1070"/>
      <c r="AF512" s="1070"/>
      <c r="AG512" s="1070"/>
      <c r="AH512" s="1070"/>
      <c r="AI512" s="1070"/>
      <c r="AJ512" s="1070"/>
      <c r="AK512" s="1070"/>
      <c r="AL512" s="1070"/>
      <c r="AM512" s="1070"/>
      <c r="AN512" s="1070"/>
      <c r="AO512" s="1070"/>
      <c r="AP512" s="1070"/>
      <c r="AQ512" s="1070"/>
      <c r="AR512" s="1070"/>
      <c r="AS512" s="1070"/>
      <c r="AT512" s="1070"/>
      <c r="AU512" s="1070"/>
      <c r="AV512" s="1070"/>
      <c r="AW512" s="1070"/>
      <c r="AX512" s="1070"/>
      <c r="AY512" s="1070"/>
      <c r="AZ512" s="1070"/>
      <c r="BA512" s="1070"/>
      <c r="BB512" s="1070"/>
      <c r="BC512" s="1070"/>
      <c r="BD512" s="1070"/>
      <c r="BE512" s="1070"/>
      <c r="BF512" s="1070"/>
      <c r="BG512" s="1070"/>
      <c r="BH512" s="1070"/>
      <c r="BI512" s="1070"/>
      <c r="BJ512" s="1070"/>
      <c r="BK512" s="1070"/>
      <c r="BL512" s="1070"/>
      <c r="BM512" s="1070"/>
      <c r="BN512" s="1070"/>
      <c r="BO512" s="1070"/>
      <c r="BP512" s="1070"/>
      <c r="BQ512" s="1070"/>
      <c r="BR512" s="1070"/>
      <c r="BS512" s="1070"/>
      <c r="BT512" s="1070"/>
      <c r="BU512" s="1070"/>
      <c r="BV512" s="1070"/>
      <c r="BW512" s="1070"/>
      <c r="BX512" s="1070"/>
      <c r="BY512" s="1070"/>
      <c r="BZ512" s="1070"/>
      <c r="CA512" s="1070"/>
      <c r="CB512" s="1070"/>
      <c r="CC512" s="1070"/>
      <c r="CD512" s="1070"/>
      <c r="CE512" s="1070"/>
      <c r="CF512" s="1070"/>
      <c r="CG512" s="1070"/>
      <c r="CH512" s="1070"/>
      <c r="CI512" s="1070"/>
      <c r="CJ512" s="1070"/>
      <c r="CK512" s="1070"/>
      <c r="CL512" s="1070"/>
      <c r="CM512" s="1070"/>
      <c r="CN512" s="1070"/>
      <c r="CO512" s="1070"/>
      <c r="CP512" s="1070"/>
      <c r="CQ512" s="1070"/>
      <c r="CR512" s="1070"/>
      <c r="CS512" s="1070"/>
      <c r="CT512" s="1070"/>
      <c r="CU512" s="1070"/>
      <c r="CV512" s="1070"/>
      <c r="CW512" s="1070"/>
      <c r="CX512" s="1070"/>
      <c r="CY512" s="1070"/>
      <c r="CZ512" s="1070"/>
      <c r="DA512" s="1070"/>
      <c r="DB512" s="1070"/>
      <c r="DC512" s="1070"/>
      <c r="DD512" s="1070"/>
      <c r="DE512" s="1070"/>
      <c r="DF512" s="1070"/>
      <c r="DG512" s="1070"/>
      <c r="DH512" s="1070"/>
      <c r="DI512" s="1070"/>
      <c r="DJ512" s="1070"/>
      <c r="DK512" s="1070"/>
      <c r="DL512" s="1070"/>
      <c r="DM512" s="1070"/>
      <c r="DN512" s="1070"/>
      <c r="DO512" s="1070"/>
      <c r="DP512" s="1070"/>
      <c r="DQ512" s="1070"/>
      <c r="DR512" s="1070"/>
      <c r="DS512" s="1070"/>
      <c r="DT512" s="1070"/>
      <c r="DU512" s="1070"/>
      <c r="DV512" s="1070"/>
      <c r="DW512" s="1070"/>
      <c r="DX512" s="1070"/>
      <c r="DY512" s="1070"/>
      <c r="DZ512" s="1070"/>
      <c r="EA512" s="1070"/>
      <c r="EB512" s="1070"/>
      <c r="EC512" s="1070"/>
      <c r="ED512" s="1070"/>
      <c r="EE512" s="1070"/>
      <c r="EF512" s="1070"/>
      <c r="EG512" s="1070"/>
      <c r="EH512" s="1070"/>
      <c r="EI512" s="1070"/>
      <c r="EJ512" s="1070"/>
      <c r="EK512" s="1070"/>
      <c r="EL512" s="1070"/>
      <c r="EM512" s="1070"/>
      <c r="EN512" s="1070"/>
      <c r="EO512" s="1070"/>
      <c r="EP512" s="1070"/>
      <c r="EQ512" s="1070"/>
      <c r="ER512" s="1070"/>
      <c r="ES512" s="1070"/>
    </row>
    <row r="513" spans="1:149" s="1078" customFormat="1" ht="15" customHeight="1">
      <c r="A513" s="1155"/>
      <c r="B513" s="1156"/>
      <c r="C513" s="1157"/>
      <c r="D513" s="1158"/>
      <c r="E513" s="1158"/>
      <c r="F513" s="1159"/>
      <c r="G513" s="1076"/>
      <c r="H513" s="1077"/>
      <c r="I513" s="1070"/>
      <c r="J513" s="1070"/>
      <c r="K513" s="1070"/>
      <c r="L513" s="1070"/>
      <c r="M513" s="1070"/>
      <c r="N513" s="1070"/>
      <c r="O513" s="1070"/>
      <c r="P513" s="1070"/>
      <c r="Q513" s="1070"/>
      <c r="R513" s="1070"/>
      <c r="S513" s="1070"/>
      <c r="T513" s="1070"/>
      <c r="U513" s="1070"/>
      <c r="V513" s="1070"/>
      <c r="W513" s="1070"/>
      <c r="X513" s="1070"/>
      <c r="Y513" s="1070"/>
      <c r="Z513" s="1070"/>
      <c r="AA513" s="1070"/>
      <c r="AB513" s="1070"/>
      <c r="AC513" s="1070"/>
      <c r="AD513" s="1070"/>
      <c r="AE513" s="1070"/>
      <c r="AF513" s="1070"/>
      <c r="AG513" s="1070"/>
      <c r="AH513" s="1070"/>
      <c r="AI513" s="1070"/>
      <c r="AJ513" s="1070"/>
      <c r="AK513" s="1070"/>
      <c r="AL513" s="1070"/>
      <c r="AM513" s="1070"/>
      <c r="AN513" s="1070"/>
      <c r="AO513" s="1070"/>
      <c r="AP513" s="1070"/>
      <c r="AQ513" s="1070"/>
      <c r="AR513" s="1070"/>
      <c r="AS513" s="1070"/>
      <c r="AT513" s="1070"/>
      <c r="AU513" s="1070"/>
      <c r="AV513" s="1070"/>
      <c r="AW513" s="1070"/>
      <c r="AX513" s="1070"/>
      <c r="AY513" s="1070"/>
      <c r="AZ513" s="1070"/>
      <c r="BA513" s="1070"/>
      <c r="BB513" s="1070"/>
      <c r="BC513" s="1070"/>
      <c r="BD513" s="1070"/>
      <c r="BE513" s="1070"/>
      <c r="BF513" s="1070"/>
      <c r="BG513" s="1070"/>
      <c r="BH513" s="1070"/>
      <c r="BI513" s="1070"/>
      <c r="BJ513" s="1070"/>
      <c r="BK513" s="1070"/>
      <c r="BL513" s="1070"/>
      <c r="BM513" s="1070"/>
      <c r="BN513" s="1070"/>
      <c r="BO513" s="1070"/>
      <c r="BP513" s="1070"/>
      <c r="BQ513" s="1070"/>
      <c r="BR513" s="1070"/>
      <c r="BS513" s="1070"/>
      <c r="BT513" s="1070"/>
      <c r="BU513" s="1070"/>
      <c r="BV513" s="1070"/>
      <c r="BW513" s="1070"/>
      <c r="BX513" s="1070"/>
      <c r="BY513" s="1070"/>
      <c r="BZ513" s="1070"/>
      <c r="CA513" s="1070"/>
      <c r="CB513" s="1070"/>
      <c r="CC513" s="1070"/>
      <c r="CD513" s="1070"/>
      <c r="CE513" s="1070"/>
      <c r="CF513" s="1070"/>
      <c r="CG513" s="1070"/>
      <c r="CH513" s="1070"/>
      <c r="CI513" s="1070"/>
      <c r="CJ513" s="1070"/>
      <c r="CK513" s="1070"/>
      <c r="CL513" s="1070"/>
      <c r="CM513" s="1070"/>
      <c r="CN513" s="1070"/>
      <c r="CO513" s="1070"/>
      <c r="CP513" s="1070"/>
      <c r="CQ513" s="1070"/>
      <c r="CR513" s="1070"/>
      <c r="CS513" s="1070"/>
      <c r="CT513" s="1070"/>
      <c r="CU513" s="1070"/>
      <c r="CV513" s="1070"/>
      <c r="CW513" s="1070"/>
      <c r="CX513" s="1070"/>
      <c r="CY513" s="1070"/>
      <c r="CZ513" s="1070"/>
      <c r="DA513" s="1070"/>
      <c r="DB513" s="1070"/>
      <c r="DC513" s="1070"/>
      <c r="DD513" s="1070"/>
      <c r="DE513" s="1070"/>
      <c r="DF513" s="1070"/>
      <c r="DG513" s="1070"/>
      <c r="DH513" s="1070"/>
      <c r="DI513" s="1070"/>
      <c r="DJ513" s="1070"/>
      <c r="DK513" s="1070"/>
      <c r="DL513" s="1070"/>
      <c r="DM513" s="1070"/>
      <c r="DN513" s="1070"/>
      <c r="DO513" s="1070"/>
      <c r="DP513" s="1070"/>
      <c r="DQ513" s="1070"/>
      <c r="DR513" s="1070"/>
      <c r="DS513" s="1070"/>
      <c r="DT513" s="1070"/>
      <c r="DU513" s="1070"/>
      <c r="DV513" s="1070"/>
      <c r="DW513" s="1070"/>
      <c r="DX513" s="1070"/>
      <c r="DY513" s="1070"/>
      <c r="DZ513" s="1070"/>
      <c r="EA513" s="1070"/>
      <c r="EB513" s="1070"/>
      <c r="EC513" s="1070"/>
      <c r="ED513" s="1070"/>
      <c r="EE513" s="1070"/>
      <c r="EF513" s="1070"/>
      <c r="EG513" s="1070"/>
      <c r="EH513" s="1070"/>
      <c r="EI513" s="1070"/>
      <c r="EJ513" s="1070"/>
      <c r="EK513" s="1070"/>
      <c r="EL513" s="1070"/>
      <c r="EM513" s="1070"/>
      <c r="EN513" s="1070"/>
      <c r="EO513" s="1070"/>
      <c r="EP513" s="1070"/>
      <c r="EQ513" s="1070"/>
      <c r="ER513" s="1070"/>
      <c r="ES513" s="1070"/>
    </row>
    <row r="514" spans="1:149" s="1078" customFormat="1" ht="93" customHeight="1">
      <c r="A514" s="1161"/>
      <c r="B514" s="1674" t="s">
        <v>179</v>
      </c>
      <c r="C514" s="1675"/>
      <c r="D514" s="1675"/>
      <c r="E514" s="1675"/>
      <c r="F514" s="1675"/>
      <c r="G514" s="1676"/>
      <c r="H514" s="1177"/>
      <c r="I514" s="1070"/>
      <c r="J514" s="1070"/>
      <c r="K514" s="1070"/>
      <c r="L514" s="1070"/>
      <c r="M514" s="1070"/>
      <c r="N514" s="1070"/>
      <c r="O514" s="1070"/>
      <c r="P514" s="1070"/>
      <c r="Q514" s="1070"/>
      <c r="R514" s="1070"/>
      <c r="S514" s="1070"/>
      <c r="T514" s="1070"/>
      <c r="U514" s="1070"/>
      <c r="V514" s="1070"/>
      <c r="W514" s="1070"/>
      <c r="X514" s="1070"/>
      <c r="Y514" s="1070"/>
      <c r="Z514" s="1070"/>
      <c r="AA514" s="1070"/>
      <c r="AB514" s="1070"/>
      <c r="AC514" s="1070"/>
      <c r="AD514" s="1070"/>
      <c r="AE514" s="1070"/>
      <c r="AF514" s="1070"/>
      <c r="AG514" s="1070"/>
      <c r="AH514" s="1070"/>
      <c r="AI514" s="1070"/>
      <c r="AJ514" s="1070"/>
      <c r="AK514" s="1070"/>
      <c r="AL514" s="1070"/>
      <c r="AM514" s="1070"/>
      <c r="AN514" s="1070"/>
      <c r="AO514" s="1070"/>
      <c r="AP514" s="1070"/>
      <c r="AQ514" s="1070"/>
      <c r="AR514" s="1070"/>
      <c r="AS514" s="1070"/>
      <c r="AT514" s="1070"/>
      <c r="AU514" s="1070"/>
      <c r="AV514" s="1070"/>
      <c r="AW514" s="1070"/>
      <c r="AX514" s="1070"/>
      <c r="AY514" s="1070"/>
      <c r="AZ514" s="1070"/>
      <c r="BA514" s="1070"/>
      <c r="BB514" s="1070"/>
      <c r="BC514" s="1070"/>
      <c r="BD514" s="1070"/>
      <c r="BE514" s="1070"/>
      <c r="BF514" s="1070"/>
      <c r="BG514" s="1070"/>
      <c r="BH514" s="1070"/>
      <c r="BI514" s="1070"/>
      <c r="BJ514" s="1070"/>
      <c r="BK514" s="1070"/>
      <c r="BL514" s="1070"/>
      <c r="BM514" s="1070"/>
      <c r="BN514" s="1070"/>
      <c r="BO514" s="1070"/>
      <c r="BP514" s="1070"/>
      <c r="BQ514" s="1070"/>
      <c r="BR514" s="1070"/>
      <c r="BS514" s="1070"/>
      <c r="BT514" s="1070"/>
      <c r="BU514" s="1070"/>
      <c r="BV514" s="1070"/>
      <c r="BW514" s="1070"/>
      <c r="BX514" s="1070"/>
      <c r="BY514" s="1070"/>
      <c r="BZ514" s="1070"/>
      <c r="CA514" s="1070"/>
      <c r="CB514" s="1070"/>
      <c r="CC514" s="1070"/>
      <c r="CD514" s="1070"/>
      <c r="CE514" s="1070"/>
      <c r="CF514" s="1070"/>
      <c r="CG514" s="1070"/>
      <c r="CH514" s="1070"/>
      <c r="CI514" s="1070"/>
      <c r="CJ514" s="1070"/>
      <c r="CK514" s="1070"/>
      <c r="CL514" s="1070"/>
      <c r="CM514" s="1070"/>
      <c r="CN514" s="1070"/>
      <c r="CO514" s="1070"/>
      <c r="CP514" s="1070"/>
      <c r="CQ514" s="1070"/>
      <c r="CR514" s="1070"/>
      <c r="CS514" s="1070"/>
      <c r="CT514" s="1070"/>
      <c r="CU514" s="1070"/>
      <c r="CV514" s="1070"/>
      <c r="CW514" s="1070"/>
      <c r="CX514" s="1070"/>
      <c r="CY514" s="1070"/>
      <c r="CZ514" s="1070"/>
      <c r="DA514" s="1070"/>
      <c r="DB514" s="1070"/>
      <c r="DC514" s="1070"/>
      <c r="DD514" s="1070"/>
      <c r="DE514" s="1070"/>
      <c r="DF514" s="1070"/>
      <c r="DG514" s="1070"/>
      <c r="DH514" s="1070"/>
      <c r="DI514" s="1070"/>
      <c r="DJ514" s="1070"/>
      <c r="DK514" s="1070"/>
      <c r="DL514" s="1070"/>
      <c r="DM514" s="1070"/>
      <c r="DN514" s="1070"/>
      <c r="DO514" s="1070"/>
      <c r="DP514" s="1070"/>
      <c r="DQ514" s="1070"/>
      <c r="DR514" s="1070"/>
      <c r="DS514" s="1070"/>
      <c r="DT514" s="1070"/>
      <c r="DU514" s="1070"/>
      <c r="DV514" s="1070"/>
      <c r="DW514" s="1070"/>
      <c r="DX514" s="1070"/>
      <c r="DY514" s="1070"/>
      <c r="DZ514" s="1070"/>
      <c r="EA514" s="1070"/>
      <c r="EB514" s="1070"/>
      <c r="EC514" s="1070"/>
      <c r="ED514" s="1070"/>
      <c r="EE514" s="1070"/>
      <c r="EF514" s="1070"/>
      <c r="EG514" s="1070"/>
      <c r="EH514" s="1070"/>
      <c r="EI514" s="1070"/>
      <c r="EJ514" s="1070"/>
      <c r="EK514" s="1070"/>
      <c r="EL514" s="1070"/>
      <c r="EM514" s="1070"/>
      <c r="EN514" s="1070"/>
      <c r="EO514" s="1070"/>
      <c r="EP514" s="1070"/>
      <c r="EQ514" s="1070"/>
      <c r="ER514" s="1070"/>
      <c r="ES514" s="1070"/>
    </row>
    <row r="515" spans="1:149" s="1078" customFormat="1" ht="15" customHeight="1">
      <c r="A515" s="1162"/>
      <c r="B515" s="1163"/>
      <c r="C515" s="1164"/>
      <c r="D515" s="1165"/>
      <c r="E515" s="1165"/>
      <c r="F515" s="1189"/>
      <c r="G515" s="1085"/>
      <c r="H515" s="1086"/>
      <c r="I515" s="1070"/>
      <c r="J515" s="1070"/>
      <c r="K515" s="1070"/>
      <c r="L515" s="1070"/>
      <c r="M515" s="1070"/>
      <c r="N515" s="1070"/>
      <c r="O515" s="1070"/>
      <c r="P515" s="1070"/>
      <c r="Q515" s="1070"/>
      <c r="R515" s="1070"/>
      <c r="S515" s="1070"/>
      <c r="T515" s="1070"/>
      <c r="U515" s="1070"/>
      <c r="V515" s="1070"/>
      <c r="W515" s="1070"/>
      <c r="X515" s="1070"/>
      <c r="Y515" s="1070"/>
      <c r="Z515" s="1070"/>
      <c r="AA515" s="1070"/>
      <c r="AB515" s="1070"/>
      <c r="AC515" s="1070"/>
      <c r="AD515" s="1070"/>
      <c r="AE515" s="1070"/>
      <c r="AF515" s="1070"/>
      <c r="AG515" s="1070"/>
      <c r="AH515" s="1070"/>
      <c r="AI515" s="1070"/>
      <c r="AJ515" s="1070"/>
      <c r="AK515" s="1070"/>
      <c r="AL515" s="1070"/>
      <c r="AM515" s="1070"/>
      <c r="AN515" s="1070"/>
      <c r="AO515" s="1070"/>
      <c r="AP515" s="1070"/>
      <c r="AQ515" s="1070"/>
      <c r="AR515" s="1070"/>
      <c r="AS515" s="1070"/>
      <c r="AT515" s="1070"/>
      <c r="AU515" s="1070"/>
      <c r="AV515" s="1070"/>
      <c r="AW515" s="1070"/>
      <c r="AX515" s="1070"/>
      <c r="AY515" s="1070"/>
      <c r="AZ515" s="1070"/>
      <c r="BA515" s="1070"/>
      <c r="BB515" s="1070"/>
      <c r="BC515" s="1070"/>
      <c r="BD515" s="1070"/>
      <c r="BE515" s="1070"/>
      <c r="BF515" s="1070"/>
      <c r="BG515" s="1070"/>
      <c r="BH515" s="1070"/>
      <c r="BI515" s="1070"/>
      <c r="BJ515" s="1070"/>
      <c r="BK515" s="1070"/>
      <c r="BL515" s="1070"/>
      <c r="BM515" s="1070"/>
      <c r="BN515" s="1070"/>
      <c r="BO515" s="1070"/>
      <c r="BP515" s="1070"/>
      <c r="BQ515" s="1070"/>
      <c r="BR515" s="1070"/>
      <c r="BS515" s="1070"/>
      <c r="BT515" s="1070"/>
      <c r="BU515" s="1070"/>
      <c r="BV515" s="1070"/>
      <c r="BW515" s="1070"/>
      <c r="BX515" s="1070"/>
      <c r="BY515" s="1070"/>
      <c r="BZ515" s="1070"/>
      <c r="CA515" s="1070"/>
      <c r="CB515" s="1070"/>
      <c r="CC515" s="1070"/>
      <c r="CD515" s="1070"/>
      <c r="CE515" s="1070"/>
      <c r="CF515" s="1070"/>
      <c r="CG515" s="1070"/>
      <c r="CH515" s="1070"/>
      <c r="CI515" s="1070"/>
      <c r="CJ515" s="1070"/>
      <c r="CK515" s="1070"/>
      <c r="CL515" s="1070"/>
      <c r="CM515" s="1070"/>
      <c r="CN515" s="1070"/>
      <c r="CO515" s="1070"/>
      <c r="CP515" s="1070"/>
      <c r="CQ515" s="1070"/>
      <c r="CR515" s="1070"/>
      <c r="CS515" s="1070"/>
      <c r="CT515" s="1070"/>
      <c r="CU515" s="1070"/>
      <c r="CV515" s="1070"/>
      <c r="CW515" s="1070"/>
      <c r="CX515" s="1070"/>
      <c r="CY515" s="1070"/>
      <c r="CZ515" s="1070"/>
      <c r="DA515" s="1070"/>
      <c r="DB515" s="1070"/>
      <c r="DC515" s="1070"/>
      <c r="DD515" s="1070"/>
      <c r="DE515" s="1070"/>
      <c r="DF515" s="1070"/>
      <c r="DG515" s="1070"/>
      <c r="DH515" s="1070"/>
      <c r="DI515" s="1070"/>
      <c r="DJ515" s="1070"/>
      <c r="DK515" s="1070"/>
      <c r="DL515" s="1070"/>
      <c r="DM515" s="1070"/>
      <c r="DN515" s="1070"/>
      <c r="DO515" s="1070"/>
      <c r="DP515" s="1070"/>
      <c r="DQ515" s="1070"/>
      <c r="DR515" s="1070"/>
      <c r="DS515" s="1070"/>
      <c r="DT515" s="1070"/>
      <c r="DU515" s="1070"/>
      <c r="DV515" s="1070"/>
      <c r="DW515" s="1070"/>
      <c r="DX515" s="1070"/>
      <c r="DY515" s="1070"/>
      <c r="DZ515" s="1070"/>
      <c r="EA515" s="1070"/>
      <c r="EB515" s="1070"/>
      <c r="EC515" s="1070"/>
      <c r="ED515" s="1070"/>
      <c r="EE515" s="1070"/>
      <c r="EF515" s="1070"/>
      <c r="EG515" s="1070"/>
      <c r="EH515" s="1070"/>
      <c r="EI515" s="1070"/>
      <c r="EJ515" s="1070"/>
      <c r="EK515" s="1070"/>
      <c r="EL515" s="1070"/>
      <c r="EM515" s="1070"/>
      <c r="EN515" s="1070"/>
      <c r="EO515" s="1070"/>
      <c r="EP515" s="1070"/>
      <c r="EQ515" s="1070"/>
      <c r="ER515" s="1070"/>
      <c r="ES515" s="1070"/>
    </row>
    <row r="516" spans="1:149" s="912" customFormat="1" ht="33.75" customHeight="1">
      <c r="A516" s="1683" t="s">
        <v>2156</v>
      </c>
      <c r="B516" s="981"/>
      <c r="C516" s="1178" t="s">
        <v>180</v>
      </c>
      <c r="D516" s="1179"/>
      <c r="E516" s="1180"/>
      <c r="F516" s="1099"/>
      <c r="G516" s="993"/>
      <c r="H516" s="945"/>
      <c r="I516" s="927"/>
      <c r="L516" s="927"/>
      <c r="M516" s="927"/>
      <c r="N516" s="927"/>
      <c r="O516" s="927"/>
      <c r="P516" s="1070"/>
      <c r="Q516" s="1070"/>
      <c r="R516" s="1070"/>
      <c r="S516" s="1070"/>
      <c r="T516" s="1070"/>
      <c r="U516" s="1070"/>
      <c r="V516" s="1070"/>
      <c r="W516" s="1070"/>
      <c r="X516" s="1070"/>
      <c r="Y516" s="1070"/>
      <c r="Z516" s="1070"/>
      <c r="AA516" s="1070"/>
      <c r="AB516" s="1070"/>
      <c r="AC516" s="1070"/>
      <c r="AD516" s="1070"/>
      <c r="AE516" s="1070"/>
      <c r="AF516" s="1070"/>
      <c r="AG516" s="1070"/>
      <c r="AH516" s="1070"/>
      <c r="AI516" s="1070"/>
      <c r="AJ516" s="1070"/>
      <c r="AK516" s="1070"/>
      <c r="AL516" s="1070"/>
      <c r="AM516" s="1070"/>
      <c r="AN516" s="1070"/>
      <c r="AO516" s="1070"/>
      <c r="AP516" s="1070"/>
      <c r="AQ516" s="1070"/>
      <c r="AR516" s="1070"/>
      <c r="AS516" s="1070"/>
      <c r="AT516" s="1070"/>
      <c r="AU516" s="1070"/>
      <c r="AV516" s="1070"/>
      <c r="AW516" s="1070"/>
      <c r="AX516" s="1070"/>
      <c r="AY516" s="1070"/>
      <c r="AZ516" s="1070"/>
      <c r="BA516" s="1070"/>
      <c r="BB516" s="1070"/>
      <c r="BC516" s="1070"/>
      <c r="BD516" s="1070"/>
      <c r="BE516" s="1070"/>
      <c r="BF516" s="1070"/>
      <c r="BG516" s="1070"/>
      <c r="BH516" s="1070"/>
      <c r="BI516" s="1070"/>
      <c r="BJ516" s="1070"/>
      <c r="BK516" s="1070"/>
      <c r="BL516" s="1070"/>
      <c r="BM516" s="1070"/>
      <c r="BN516" s="1070"/>
      <c r="BO516" s="1070"/>
      <c r="BP516" s="1070"/>
      <c r="BQ516" s="1070"/>
      <c r="BR516" s="1070"/>
      <c r="BS516" s="1070"/>
      <c r="BT516" s="1070"/>
      <c r="BU516" s="1070"/>
      <c r="BV516" s="1070"/>
      <c r="BW516" s="1070"/>
      <c r="BX516" s="1070"/>
      <c r="BY516" s="1070"/>
      <c r="BZ516" s="1070"/>
      <c r="CA516" s="1070"/>
      <c r="CB516" s="1070"/>
      <c r="CC516" s="1070"/>
      <c r="CD516" s="1070"/>
      <c r="CE516" s="1070"/>
      <c r="CF516" s="1070"/>
      <c r="CG516" s="1070"/>
      <c r="CH516" s="1070"/>
      <c r="CI516" s="1070"/>
      <c r="CJ516" s="1070"/>
      <c r="CK516" s="1070"/>
      <c r="CL516" s="1070"/>
      <c r="CM516" s="1070"/>
      <c r="CN516" s="1070"/>
      <c r="CO516" s="1070"/>
      <c r="CP516" s="1070"/>
      <c r="CQ516" s="1070"/>
      <c r="CR516" s="1070"/>
      <c r="CS516" s="1070"/>
      <c r="CT516" s="1070"/>
      <c r="CU516" s="1070"/>
      <c r="CV516" s="1070"/>
      <c r="CW516" s="1070"/>
      <c r="CX516" s="1070"/>
      <c r="CY516" s="1070"/>
      <c r="CZ516" s="1070"/>
      <c r="DA516" s="1070"/>
      <c r="DB516" s="1070"/>
      <c r="DC516" s="1070"/>
      <c r="DD516" s="1070"/>
      <c r="DE516" s="1070"/>
      <c r="DF516" s="1070"/>
      <c r="DG516" s="1070"/>
      <c r="DH516" s="1070"/>
      <c r="DI516" s="1070"/>
      <c r="DJ516" s="1070"/>
      <c r="DK516" s="1070"/>
      <c r="DL516" s="1070"/>
      <c r="DM516" s="1070"/>
      <c r="DN516" s="1070"/>
      <c r="DO516" s="1070"/>
      <c r="DP516" s="1070"/>
      <c r="DQ516" s="1070"/>
      <c r="DR516" s="1070"/>
      <c r="DS516" s="1070"/>
      <c r="DT516" s="1070"/>
      <c r="DU516" s="1070"/>
      <c r="DV516" s="1070"/>
      <c r="DW516" s="1070"/>
      <c r="DX516" s="1070"/>
      <c r="DY516" s="1070"/>
      <c r="DZ516" s="1070"/>
      <c r="EA516" s="1070"/>
      <c r="EB516" s="1070"/>
      <c r="EC516" s="1070"/>
      <c r="ED516" s="1070"/>
      <c r="EE516" s="1070"/>
      <c r="EF516" s="1070"/>
      <c r="EG516" s="1070"/>
      <c r="EH516" s="1070"/>
      <c r="EI516" s="1070"/>
      <c r="EJ516" s="1070"/>
      <c r="EK516" s="1070"/>
      <c r="EL516" s="1070"/>
      <c r="EM516" s="1070"/>
      <c r="EN516" s="1070"/>
      <c r="EO516" s="1070"/>
      <c r="EP516" s="1070"/>
      <c r="EQ516" s="1070"/>
      <c r="ER516" s="1070"/>
      <c r="ES516" s="1070"/>
    </row>
    <row r="517" spans="1:149" s="912" customFormat="1" ht="15" customHeight="1">
      <c r="A517" s="1683"/>
      <c r="B517" s="1181"/>
      <c r="C517" s="1182" t="s">
        <v>54</v>
      </c>
      <c r="D517" s="1183"/>
      <c r="E517" s="1184"/>
      <c r="F517" s="1099"/>
      <c r="G517" s="990"/>
      <c r="H517" s="945"/>
      <c r="I517" s="927"/>
      <c r="P517" s="927"/>
      <c r="Q517" s="927"/>
      <c r="R517" s="927"/>
      <c r="S517" s="927"/>
      <c r="T517" s="927"/>
      <c r="U517" s="927"/>
      <c r="V517" s="927"/>
      <c r="W517" s="927"/>
      <c r="X517" s="927"/>
      <c r="Y517" s="927"/>
      <c r="Z517" s="927"/>
      <c r="AA517" s="927"/>
      <c r="AB517" s="927"/>
      <c r="AC517" s="927"/>
      <c r="AD517" s="927"/>
      <c r="AE517" s="927"/>
      <c r="AF517" s="927"/>
      <c r="AG517" s="927"/>
      <c r="AH517" s="927"/>
      <c r="AI517" s="927"/>
      <c r="AJ517" s="927"/>
      <c r="AK517" s="927"/>
      <c r="AL517" s="927"/>
      <c r="AM517" s="927"/>
      <c r="AN517" s="927"/>
      <c r="AO517" s="927"/>
      <c r="AP517" s="927"/>
      <c r="AQ517" s="927"/>
      <c r="AR517" s="927"/>
      <c r="AS517" s="927"/>
      <c r="AT517" s="927"/>
      <c r="AU517" s="927"/>
      <c r="AV517" s="927"/>
      <c r="AW517" s="927"/>
      <c r="AX517" s="927"/>
      <c r="AY517" s="927"/>
      <c r="AZ517" s="927"/>
      <c r="BA517" s="927"/>
      <c r="BB517" s="927"/>
      <c r="BC517" s="927"/>
      <c r="BD517" s="927"/>
      <c r="BE517" s="927"/>
      <c r="BF517" s="927"/>
      <c r="BG517" s="927"/>
      <c r="BH517" s="927"/>
      <c r="BI517" s="927"/>
      <c r="BJ517" s="927"/>
      <c r="BK517" s="927"/>
      <c r="BL517" s="927"/>
      <c r="BM517" s="927"/>
      <c r="BN517" s="927"/>
      <c r="BO517" s="927"/>
      <c r="BP517" s="927"/>
      <c r="BQ517" s="927"/>
      <c r="BR517" s="927"/>
      <c r="BS517" s="927"/>
      <c r="BT517" s="927"/>
      <c r="BU517" s="927"/>
      <c r="BV517" s="927"/>
      <c r="BW517" s="927"/>
      <c r="BX517" s="927"/>
      <c r="BY517" s="927"/>
      <c r="BZ517" s="927"/>
      <c r="CA517" s="927"/>
      <c r="CB517" s="927"/>
      <c r="CC517" s="927"/>
      <c r="CD517" s="927"/>
      <c r="CE517" s="927"/>
      <c r="CF517" s="927"/>
      <c r="CG517" s="927"/>
      <c r="CH517" s="927"/>
      <c r="CI517" s="927"/>
      <c r="CJ517" s="927"/>
      <c r="CK517" s="927"/>
      <c r="CL517" s="927"/>
      <c r="CM517" s="927"/>
      <c r="CN517" s="927"/>
      <c r="CO517" s="927"/>
      <c r="CP517" s="927"/>
      <c r="CQ517" s="927"/>
      <c r="CR517" s="927"/>
      <c r="CS517" s="927"/>
      <c r="CT517" s="927"/>
      <c r="CU517" s="927"/>
      <c r="CV517" s="927"/>
      <c r="CW517" s="927"/>
      <c r="CX517" s="927"/>
      <c r="CY517" s="927"/>
      <c r="CZ517" s="927"/>
      <c r="DA517" s="927"/>
      <c r="DB517" s="927"/>
      <c r="DC517" s="927"/>
      <c r="DD517" s="927"/>
      <c r="DE517" s="927"/>
      <c r="DF517" s="927"/>
      <c r="DG517" s="927"/>
      <c r="DH517" s="927"/>
      <c r="DI517" s="927"/>
      <c r="DJ517" s="927"/>
      <c r="DK517" s="927"/>
      <c r="DL517" s="927"/>
      <c r="DM517" s="927"/>
      <c r="DN517" s="927"/>
      <c r="DO517" s="927"/>
      <c r="DP517" s="927"/>
      <c r="DQ517" s="927"/>
      <c r="DR517" s="927"/>
      <c r="DS517" s="927"/>
      <c r="DT517" s="927"/>
      <c r="DU517" s="927"/>
      <c r="DV517" s="927"/>
      <c r="DW517" s="927"/>
      <c r="DX517" s="927"/>
      <c r="DY517" s="927"/>
      <c r="DZ517" s="927"/>
      <c r="EA517" s="927"/>
      <c r="EB517" s="927"/>
      <c r="EC517" s="927"/>
      <c r="ED517" s="927"/>
      <c r="EE517" s="927"/>
      <c r="EF517" s="927"/>
      <c r="EG517" s="927"/>
      <c r="EH517" s="927"/>
      <c r="EI517" s="927"/>
      <c r="EJ517" s="927"/>
      <c r="EK517" s="927"/>
      <c r="EL517" s="927"/>
      <c r="EM517" s="927"/>
      <c r="EN517" s="927"/>
      <c r="EO517" s="927"/>
      <c r="EP517" s="927"/>
      <c r="EQ517" s="927"/>
      <c r="ER517" s="927"/>
      <c r="ES517" s="927"/>
    </row>
    <row r="518" spans="1:149" s="912" customFormat="1" ht="15" customHeight="1">
      <c r="A518" s="1683"/>
      <c r="B518" s="1181"/>
      <c r="C518" s="1182" t="s">
        <v>55</v>
      </c>
      <c r="D518" s="1183"/>
      <c r="E518" s="1184"/>
      <c r="F518" s="1099"/>
      <c r="G518" s="990"/>
      <c r="H518" s="945"/>
      <c r="I518" s="927"/>
      <c r="P518" s="927"/>
      <c r="Q518" s="927"/>
      <c r="R518" s="927"/>
      <c r="S518" s="927"/>
      <c r="T518" s="927"/>
      <c r="U518" s="927"/>
      <c r="V518" s="927"/>
      <c r="W518" s="927"/>
      <c r="X518" s="927"/>
      <c r="Y518" s="927"/>
      <c r="Z518" s="927"/>
      <c r="AA518" s="927"/>
      <c r="AB518" s="927"/>
      <c r="AC518" s="927"/>
      <c r="AD518" s="927"/>
      <c r="AE518" s="927"/>
      <c r="AF518" s="927"/>
      <c r="AG518" s="927"/>
      <c r="AH518" s="927"/>
      <c r="AI518" s="927"/>
      <c r="AJ518" s="927"/>
      <c r="AK518" s="927"/>
      <c r="AL518" s="927"/>
      <c r="AM518" s="927"/>
      <c r="AN518" s="927"/>
      <c r="AO518" s="927"/>
      <c r="AP518" s="927"/>
      <c r="AQ518" s="927"/>
      <c r="AR518" s="927"/>
      <c r="AS518" s="927"/>
      <c r="AT518" s="927"/>
      <c r="AU518" s="927"/>
      <c r="AV518" s="927"/>
      <c r="AW518" s="927"/>
      <c r="AX518" s="927"/>
      <c r="AY518" s="927"/>
      <c r="AZ518" s="927"/>
      <c r="BA518" s="927"/>
      <c r="BB518" s="927"/>
      <c r="BC518" s="927"/>
      <c r="BD518" s="927"/>
      <c r="BE518" s="927"/>
      <c r="BF518" s="927"/>
      <c r="BG518" s="927"/>
      <c r="BH518" s="927"/>
      <c r="BI518" s="927"/>
      <c r="BJ518" s="927"/>
      <c r="BK518" s="927"/>
      <c r="BL518" s="927"/>
      <c r="BM518" s="927"/>
      <c r="BN518" s="927"/>
      <c r="BO518" s="927"/>
      <c r="BP518" s="927"/>
      <c r="BQ518" s="927"/>
      <c r="BR518" s="927"/>
      <c r="BS518" s="927"/>
      <c r="BT518" s="927"/>
      <c r="BU518" s="927"/>
      <c r="BV518" s="927"/>
      <c r="BW518" s="927"/>
      <c r="BX518" s="927"/>
      <c r="BY518" s="927"/>
      <c r="BZ518" s="927"/>
      <c r="CA518" s="927"/>
      <c r="CB518" s="927"/>
      <c r="CC518" s="927"/>
      <c r="CD518" s="927"/>
      <c r="CE518" s="927"/>
      <c r="CF518" s="927"/>
      <c r="CG518" s="927"/>
      <c r="CH518" s="927"/>
      <c r="CI518" s="927"/>
      <c r="CJ518" s="927"/>
      <c r="CK518" s="927"/>
      <c r="CL518" s="927"/>
      <c r="CM518" s="927"/>
      <c r="CN518" s="927"/>
      <c r="CO518" s="927"/>
      <c r="CP518" s="927"/>
      <c r="CQ518" s="927"/>
      <c r="CR518" s="927"/>
      <c r="CS518" s="927"/>
      <c r="CT518" s="927"/>
      <c r="CU518" s="927"/>
      <c r="CV518" s="927"/>
      <c r="CW518" s="927"/>
      <c r="CX518" s="927"/>
      <c r="CY518" s="927"/>
      <c r="CZ518" s="927"/>
      <c r="DA518" s="927"/>
      <c r="DB518" s="927"/>
      <c r="DC518" s="927"/>
      <c r="DD518" s="927"/>
      <c r="DE518" s="927"/>
      <c r="DF518" s="927"/>
      <c r="DG518" s="927"/>
      <c r="DH518" s="927"/>
      <c r="DI518" s="927"/>
      <c r="DJ518" s="927"/>
      <c r="DK518" s="927"/>
      <c r="DL518" s="927"/>
      <c r="DM518" s="927"/>
      <c r="DN518" s="927"/>
      <c r="DO518" s="927"/>
      <c r="DP518" s="927"/>
      <c r="DQ518" s="927"/>
      <c r="DR518" s="927"/>
      <c r="DS518" s="927"/>
      <c r="DT518" s="927"/>
      <c r="DU518" s="927"/>
      <c r="DV518" s="927"/>
      <c r="DW518" s="927"/>
      <c r="DX518" s="927"/>
      <c r="DY518" s="927"/>
      <c r="DZ518" s="927"/>
      <c r="EA518" s="927"/>
      <c r="EB518" s="927"/>
      <c r="EC518" s="927"/>
      <c r="ED518" s="927"/>
      <c r="EE518" s="927"/>
      <c r="EF518" s="927"/>
      <c r="EG518" s="927"/>
      <c r="EH518" s="927"/>
      <c r="EI518" s="927"/>
      <c r="EJ518" s="927"/>
      <c r="EK518" s="927"/>
      <c r="EL518" s="927"/>
      <c r="EM518" s="927"/>
      <c r="EN518" s="927"/>
      <c r="EO518" s="927"/>
      <c r="EP518" s="927"/>
      <c r="EQ518" s="927"/>
      <c r="ER518" s="927"/>
      <c r="ES518" s="927"/>
    </row>
    <row r="519" spans="1:149" s="912" customFormat="1" ht="15" customHeight="1">
      <c r="A519" s="1683"/>
      <c r="B519" s="1181"/>
      <c r="C519" s="1182" t="s">
        <v>56</v>
      </c>
      <c r="D519" s="1183"/>
      <c r="E519" s="1184"/>
      <c r="F519" s="1099"/>
      <c r="G519" s="990"/>
      <c r="H519" s="945"/>
      <c r="I519" s="927"/>
      <c r="P519" s="927"/>
      <c r="Q519" s="927"/>
      <c r="R519" s="927"/>
      <c r="S519" s="927"/>
      <c r="T519" s="927"/>
      <c r="U519" s="927"/>
      <c r="V519" s="927"/>
      <c r="W519" s="927"/>
      <c r="X519" s="927"/>
      <c r="Y519" s="927"/>
      <c r="Z519" s="927"/>
      <c r="AA519" s="927"/>
      <c r="AB519" s="927"/>
      <c r="AC519" s="927"/>
      <c r="AD519" s="927"/>
      <c r="AE519" s="927"/>
      <c r="AF519" s="927"/>
      <c r="AG519" s="927"/>
      <c r="AH519" s="927"/>
      <c r="AI519" s="927"/>
      <c r="AJ519" s="927"/>
      <c r="AK519" s="927"/>
      <c r="AL519" s="927"/>
      <c r="AM519" s="927"/>
      <c r="AN519" s="927"/>
      <c r="AO519" s="927"/>
      <c r="AP519" s="927"/>
      <c r="AQ519" s="927"/>
      <c r="AR519" s="927"/>
      <c r="AS519" s="927"/>
      <c r="AT519" s="927"/>
      <c r="AU519" s="927"/>
      <c r="AV519" s="927"/>
      <c r="AW519" s="927"/>
      <c r="AX519" s="927"/>
      <c r="AY519" s="927"/>
      <c r="AZ519" s="927"/>
      <c r="BA519" s="927"/>
      <c r="BB519" s="927"/>
      <c r="BC519" s="927"/>
      <c r="BD519" s="927"/>
      <c r="BE519" s="927"/>
      <c r="BF519" s="927"/>
      <c r="BG519" s="927"/>
      <c r="BH519" s="927"/>
      <c r="BI519" s="927"/>
      <c r="BJ519" s="927"/>
      <c r="BK519" s="927"/>
      <c r="BL519" s="927"/>
      <c r="BM519" s="927"/>
      <c r="BN519" s="927"/>
      <c r="BO519" s="927"/>
      <c r="BP519" s="927"/>
      <c r="BQ519" s="927"/>
      <c r="BR519" s="927"/>
      <c r="BS519" s="927"/>
      <c r="BT519" s="927"/>
      <c r="BU519" s="927"/>
      <c r="BV519" s="927"/>
      <c r="BW519" s="927"/>
      <c r="BX519" s="927"/>
      <c r="BY519" s="927"/>
      <c r="BZ519" s="927"/>
      <c r="CA519" s="927"/>
      <c r="CB519" s="927"/>
      <c r="CC519" s="927"/>
      <c r="CD519" s="927"/>
      <c r="CE519" s="927"/>
      <c r="CF519" s="927"/>
      <c r="CG519" s="927"/>
      <c r="CH519" s="927"/>
      <c r="CI519" s="927"/>
      <c r="CJ519" s="927"/>
      <c r="CK519" s="927"/>
      <c r="CL519" s="927"/>
      <c r="CM519" s="927"/>
      <c r="CN519" s="927"/>
      <c r="CO519" s="927"/>
      <c r="CP519" s="927"/>
      <c r="CQ519" s="927"/>
      <c r="CR519" s="927"/>
      <c r="CS519" s="927"/>
      <c r="CT519" s="927"/>
      <c r="CU519" s="927"/>
      <c r="CV519" s="927"/>
      <c r="CW519" s="927"/>
      <c r="CX519" s="927"/>
      <c r="CY519" s="927"/>
      <c r="CZ519" s="927"/>
      <c r="DA519" s="927"/>
      <c r="DB519" s="927"/>
      <c r="DC519" s="927"/>
      <c r="DD519" s="927"/>
      <c r="DE519" s="927"/>
      <c r="DF519" s="927"/>
      <c r="DG519" s="927"/>
      <c r="DH519" s="927"/>
      <c r="DI519" s="927"/>
      <c r="DJ519" s="927"/>
      <c r="DK519" s="927"/>
      <c r="DL519" s="927"/>
      <c r="DM519" s="927"/>
      <c r="DN519" s="927"/>
      <c r="DO519" s="927"/>
      <c r="DP519" s="927"/>
      <c r="DQ519" s="927"/>
      <c r="DR519" s="927"/>
      <c r="DS519" s="927"/>
      <c r="DT519" s="927"/>
      <c r="DU519" s="927"/>
      <c r="DV519" s="927"/>
      <c r="DW519" s="927"/>
      <c r="DX519" s="927"/>
      <c r="DY519" s="927"/>
      <c r="DZ519" s="927"/>
      <c r="EA519" s="927"/>
      <c r="EB519" s="927"/>
      <c r="EC519" s="927"/>
      <c r="ED519" s="927"/>
      <c r="EE519" s="927"/>
      <c r="EF519" s="927"/>
      <c r="EG519" s="927"/>
      <c r="EH519" s="927"/>
      <c r="EI519" s="927"/>
      <c r="EJ519" s="927"/>
      <c r="EK519" s="927"/>
      <c r="EL519" s="927"/>
      <c r="EM519" s="927"/>
      <c r="EN519" s="927"/>
      <c r="EO519" s="927"/>
      <c r="EP519" s="927"/>
      <c r="EQ519" s="927"/>
      <c r="ER519" s="927"/>
      <c r="ES519" s="927"/>
    </row>
    <row r="520" spans="1:149" s="912" customFormat="1" ht="15" customHeight="1">
      <c r="A520" s="1683"/>
      <c r="B520" s="1181"/>
      <c r="C520" s="1182" t="s">
        <v>104</v>
      </c>
      <c r="D520" s="1183"/>
      <c r="E520" s="1184"/>
      <c r="F520" s="1099"/>
      <c r="G520" s="990"/>
      <c r="H520" s="945"/>
      <c r="I520" s="927"/>
      <c r="P520" s="927"/>
      <c r="Q520" s="927"/>
      <c r="R520" s="927"/>
      <c r="S520" s="927"/>
      <c r="T520" s="927"/>
      <c r="U520" s="927"/>
      <c r="V520" s="927"/>
      <c r="W520" s="927"/>
      <c r="X520" s="927"/>
      <c r="Y520" s="927"/>
      <c r="Z520" s="927"/>
      <c r="AA520" s="927"/>
      <c r="AB520" s="927"/>
      <c r="AC520" s="927"/>
      <c r="AD520" s="927"/>
      <c r="AE520" s="927"/>
      <c r="AF520" s="927"/>
      <c r="AG520" s="927"/>
      <c r="AH520" s="927"/>
      <c r="AI520" s="927"/>
      <c r="AJ520" s="927"/>
      <c r="AK520" s="927"/>
      <c r="AL520" s="927"/>
      <c r="AM520" s="927"/>
      <c r="AN520" s="927"/>
      <c r="AO520" s="927"/>
      <c r="AP520" s="927"/>
      <c r="AQ520" s="927"/>
      <c r="AR520" s="927"/>
      <c r="AS520" s="927"/>
      <c r="AT520" s="927"/>
      <c r="AU520" s="927"/>
      <c r="AV520" s="927"/>
      <c r="AW520" s="927"/>
      <c r="AX520" s="927"/>
      <c r="AY520" s="927"/>
      <c r="AZ520" s="927"/>
      <c r="BA520" s="927"/>
      <c r="BB520" s="927"/>
      <c r="BC520" s="927"/>
      <c r="BD520" s="927"/>
      <c r="BE520" s="927"/>
      <c r="BF520" s="927"/>
      <c r="BG520" s="927"/>
      <c r="BH520" s="927"/>
      <c r="BI520" s="927"/>
      <c r="BJ520" s="927"/>
      <c r="BK520" s="927"/>
      <c r="BL520" s="927"/>
      <c r="BM520" s="927"/>
      <c r="BN520" s="927"/>
      <c r="BO520" s="927"/>
      <c r="BP520" s="927"/>
      <c r="BQ520" s="927"/>
      <c r="BR520" s="927"/>
      <c r="BS520" s="927"/>
      <c r="BT520" s="927"/>
      <c r="BU520" s="927"/>
      <c r="BV520" s="927"/>
      <c r="BW520" s="927"/>
      <c r="BX520" s="927"/>
      <c r="BY520" s="927"/>
      <c r="BZ520" s="927"/>
      <c r="CA520" s="927"/>
      <c r="CB520" s="927"/>
      <c r="CC520" s="927"/>
      <c r="CD520" s="927"/>
      <c r="CE520" s="927"/>
      <c r="CF520" s="927"/>
      <c r="CG520" s="927"/>
      <c r="CH520" s="927"/>
      <c r="CI520" s="927"/>
      <c r="CJ520" s="927"/>
      <c r="CK520" s="927"/>
      <c r="CL520" s="927"/>
      <c r="CM520" s="927"/>
      <c r="CN520" s="927"/>
      <c r="CO520" s="927"/>
      <c r="CP520" s="927"/>
      <c r="CQ520" s="927"/>
      <c r="CR520" s="927"/>
      <c r="CS520" s="927"/>
      <c r="CT520" s="927"/>
      <c r="CU520" s="927"/>
      <c r="CV520" s="927"/>
      <c r="CW520" s="927"/>
      <c r="CX520" s="927"/>
      <c r="CY520" s="927"/>
      <c r="CZ520" s="927"/>
      <c r="DA520" s="927"/>
      <c r="DB520" s="927"/>
      <c r="DC520" s="927"/>
      <c r="DD520" s="927"/>
      <c r="DE520" s="927"/>
      <c r="DF520" s="927"/>
      <c r="DG520" s="927"/>
      <c r="DH520" s="927"/>
      <c r="DI520" s="927"/>
      <c r="DJ520" s="927"/>
      <c r="DK520" s="927"/>
      <c r="DL520" s="927"/>
      <c r="DM520" s="927"/>
      <c r="DN520" s="927"/>
      <c r="DO520" s="927"/>
      <c r="DP520" s="927"/>
      <c r="DQ520" s="927"/>
      <c r="DR520" s="927"/>
      <c r="DS520" s="927"/>
      <c r="DT520" s="927"/>
      <c r="DU520" s="927"/>
      <c r="DV520" s="927"/>
      <c r="DW520" s="927"/>
      <c r="DX520" s="927"/>
      <c r="DY520" s="927"/>
      <c r="DZ520" s="927"/>
      <c r="EA520" s="927"/>
      <c r="EB520" s="927"/>
      <c r="EC520" s="927"/>
      <c r="ED520" s="927"/>
      <c r="EE520" s="927"/>
      <c r="EF520" s="927"/>
      <c r="EG520" s="927"/>
      <c r="EH520" s="927"/>
      <c r="EI520" s="927"/>
      <c r="EJ520" s="927"/>
      <c r="EK520" s="927"/>
      <c r="EL520" s="927"/>
      <c r="EM520" s="927"/>
      <c r="EN520" s="927"/>
      <c r="EO520" s="927"/>
      <c r="EP520" s="927"/>
      <c r="EQ520" s="927"/>
      <c r="ER520" s="927"/>
      <c r="ES520" s="927"/>
    </row>
    <row r="521" spans="1:149" s="912" customFormat="1" ht="15" customHeight="1">
      <c r="A521" s="1683"/>
      <c r="B521" s="1181"/>
      <c r="C521" s="1182" t="s">
        <v>106</v>
      </c>
      <c r="D521" s="1183"/>
      <c r="E521" s="1184"/>
      <c r="F521" s="1099"/>
      <c r="G521" s="990"/>
      <c r="H521" s="945"/>
      <c r="I521" s="927"/>
      <c r="P521" s="927"/>
      <c r="Q521" s="927"/>
      <c r="R521" s="927"/>
      <c r="S521" s="927"/>
      <c r="T521" s="927"/>
      <c r="U521" s="927"/>
      <c r="V521" s="927"/>
      <c r="W521" s="927"/>
      <c r="X521" s="927"/>
      <c r="Y521" s="927"/>
      <c r="Z521" s="927"/>
      <c r="AA521" s="927"/>
      <c r="AB521" s="927"/>
      <c r="AC521" s="927"/>
      <c r="AD521" s="927"/>
      <c r="AE521" s="927"/>
      <c r="AF521" s="927"/>
      <c r="AG521" s="927"/>
      <c r="AH521" s="927"/>
      <c r="AI521" s="927"/>
      <c r="AJ521" s="927"/>
      <c r="AK521" s="927"/>
      <c r="AL521" s="927"/>
      <c r="AM521" s="927"/>
      <c r="AN521" s="927"/>
      <c r="AO521" s="927"/>
      <c r="AP521" s="927"/>
      <c r="AQ521" s="927"/>
      <c r="AR521" s="927"/>
      <c r="AS521" s="927"/>
      <c r="AT521" s="927"/>
      <c r="AU521" s="927"/>
      <c r="AV521" s="927"/>
      <c r="AW521" s="927"/>
      <c r="AX521" s="927"/>
      <c r="AY521" s="927"/>
      <c r="AZ521" s="927"/>
      <c r="BA521" s="927"/>
      <c r="BB521" s="927"/>
      <c r="BC521" s="927"/>
      <c r="BD521" s="927"/>
      <c r="BE521" s="927"/>
      <c r="BF521" s="927"/>
      <c r="BG521" s="927"/>
      <c r="BH521" s="927"/>
      <c r="BI521" s="927"/>
      <c r="BJ521" s="927"/>
      <c r="BK521" s="927"/>
      <c r="BL521" s="927"/>
      <c r="BM521" s="927"/>
      <c r="BN521" s="927"/>
      <c r="BO521" s="927"/>
      <c r="BP521" s="927"/>
      <c r="BQ521" s="927"/>
      <c r="BR521" s="927"/>
      <c r="BS521" s="927"/>
      <c r="BT521" s="927"/>
      <c r="BU521" s="927"/>
      <c r="BV521" s="927"/>
      <c r="BW521" s="927"/>
      <c r="BX521" s="927"/>
      <c r="BY521" s="927"/>
      <c r="BZ521" s="927"/>
      <c r="CA521" s="927"/>
      <c r="CB521" s="927"/>
      <c r="CC521" s="927"/>
      <c r="CD521" s="927"/>
      <c r="CE521" s="927"/>
      <c r="CF521" s="927"/>
      <c r="CG521" s="927"/>
      <c r="CH521" s="927"/>
      <c r="CI521" s="927"/>
      <c r="CJ521" s="927"/>
      <c r="CK521" s="927"/>
      <c r="CL521" s="927"/>
      <c r="CM521" s="927"/>
      <c r="CN521" s="927"/>
      <c r="CO521" s="927"/>
      <c r="CP521" s="927"/>
      <c r="CQ521" s="927"/>
      <c r="CR521" s="927"/>
      <c r="CS521" s="927"/>
      <c r="CT521" s="927"/>
      <c r="CU521" s="927"/>
      <c r="CV521" s="927"/>
      <c r="CW521" s="927"/>
      <c r="CX521" s="927"/>
      <c r="CY521" s="927"/>
      <c r="CZ521" s="927"/>
      <c r="DA521" s="927"/>
      <c r="DB521" s="927"/>
      <c r="DC521" s="927"/>
      <c r="DD521" s="927"/>
      <c r="DE521" s="927"/>
      <c r="DF521" s="927"/>
      <c r="DG521" s="927"/>
      <c r="DH521" s="927"/>
      <c r="DI521" s="927"/>
      <c r="DJ521" s="927"/>
      <c r="DK521" s="927"/>
      <c r="DL521" s="927"/>
      <c r="DM521" s="927"/>
      <c r="DN521" s="927"/>
      <c r="DO521" s="927"/>
      <c r="DP521" s="927"/>
      <c r="DQ521" s="927"/>
      <c r="DR521" s="927"/>
      <c r="DS521" s="927"/>
      <c r="DT521" s="927"/>
      <c r="DU521" s="927"/>
      <c r="DV521" s="927"/>
      <c r="DW521" s="927"/>
      <c r="DX521" s="927"/>
      <c r="DY521" s="927"/>
      <c r="DZ521" s="927"/>
      <c r="EA521" s="927"/>
      <c r="EB521" s="927"/>
      <c r="EC521" s="927"/>
      <c r="ED521" s="927"/>
      <c r="EE521" s="927"/>
      <c r="EF521" s="927"/>
      <c r="EG521" s="927"/>
      <c r="EH521" s="927"/>
      <c r="EI521" s="927"/>
      <c r="EJ521" s="927"/>
      <c r="EK521" s="927"/>
      <c r="EL521" s="927"/>
      <c r="EM521" s="927"/>
      <c r="EN521" s="927"/>
      <c r="EO521" s="927"/>
      <c r="EP521" s="927"/>
      <c r="EQ521" s="927"/>
      <c r="ER521" s="927"/>
      <c r="ES521" s="927"/>
    </row>
    <row r="522" spans="1:149" s="912" customFormat="1" ht="15" customHeight="1">
      <c r="A522" s="1683"/>
      <c r="B522" s="1181"/>
      <c r="C522" s="1182" t="s">
        <v>105</v>
      </c>
      <c r="D522" s="1183"/>
      <c r="E522" s="1184"/>
      <c r="F522" s="1099"/>
      <c r="G522" s="990"/>
      <c r="H522" s="945"/>
      <c r="I522" s="927"/>
      <c r="P522" s="927"/>
      <c r="Q522" s="927"/>
      <c r="R522" s="927"/>
      <c r="S522" s="927"/>
      <c r="T522" s="927"/>
      <c r="U522" s="927"/>
      <c r="V522" s="927"/>
      <c r="W522" s="927"/>
      <c r="X522" s="927"/>
      <c r="Y522" s="927"/>
      <c r="Z522" s="927"/>
      <c r="AA522" s="927"/>
      <c r="AB522" s="927"/>
      <c r="AC522" s="927"/>
      <c r="AD522" s="927"/>
      <c r="AE522" s="927"/>
      <c r="AF522" s="927"/>
      <c r="AG522" s="927"/>
      <c r="AH522" s="927"/>
      <c r="AI522" s="927"/>
      <c r="AJ522" s="927"/>
      <c r="AK522" s="927"/>
      <c r="AL522" s="927"/>
      <c r="AM522" s="927"/>
      <c r="AN522" s="927"/>
      <c r="AO522" s="927"/>
      <c r="AP522" s="927"/>
      <c r="AQ522" s="927"/>
      <c r="AR522" s="927"/>
      <c r="AS522" s="927"/>
      <c r="AT522" s="927"/>
      <c r="AU522" s="927"/>
      <c r="AV522" s="927"/>
      <c r="AW522" s="927"/>
      <c r="AX522" s="927"/>
      <c r="AY522" s="927"/>
      <c r="AZ522" s="927"/>
      <c r="BA522" s="927"/>
      <c r="BB522" s="927"/>
      <c r="BC522" s="927"/>
      <c r="BD522" s="927"/>
      <c r="BE522" s="927"/>
      <c r="BF522" s="927"/>
      <c r="BG522" s="927"/>
      <c r="BH522" s="927"/>
      <c r="BI522" s="927"/>
      <c r="BJ522" s="927"/>
      <c r="BK522" s="927"/>
      <c r="BL522" s="927"/>
      <c r="BM522" s="927"/>
      <c r="BN522" s="927"/>
      <c r="BO522" s="927"/>
      <c r="BP522" s="927"/>
      <c r="BQ522" s="927"/>
      <c r="BR522" s="927"/>
      <c r="BS522" s="927"/>
      <c r="BT522" s="927"/>
      <c r="BU522" s="927"/>
      <c r="BV522" s="927"/>
      <c r="BW522" s="927"/>
      <c r="BX522" s="927"/>
      <c r="BY522" s="927"/>
      <c r="BZ522" s="927"/>
      <c r="CA522" s="927"/>
      <c r="CB522" s="927"/>
      <c r="CC522" s="927"/>
      <c r="CD522" s="927"/>
      <c r="CE522" s="927"/>
      <c r="CF522" s="927"/>
      <c r="CG522" s="927"/>
      <c r="CH522" s="927"/>
      <c r="CI522" s="927"/>
      <c r="CJ522" s="927"/>
      <c r="CK522" s="927"/>
      <c r="CL522" s="927"/>
      <c r="CM522" s="927"/>
      <c r="CN522" s="927"/>
      <c r="CO522" s="927"/>
      <c r="CP522" s="927"/>
      <c r="CQ522" s="927"/>
      <c r="CR522" s="927"/>
      <c r="CS522" s="927"/>
      <c r="CT522" s="927"/>
      <c r="CU522" s="927"/>
      <c r="CV522" s="927"/>
      <c r="CW522" s="927"/>
      <c r="CX522" s="927"/>
      <c r="CY522" s="927"/>
      <c r="CZ522" s="927"/>
      <c r="DA522" s="927"/>
      <c r="DB522" s="927"/>
      <c r="DC522" s="927"/>
      <c r="DD522" s="927"/>
      <c r="DE522" s="927"/>
      <c r="DF522" s="927"/>
      <c r="DG522" s="927"/>
      <c r="DH522" s="927"/>
      <c r="DI522" s="927"/>
      <c r="DJ522" s="927"/>
      <c r="DK522" s="927"/>
      <c r="DL522" s="927"/>
      <c r="DM522" s="927"/>
      <c r="DN522" s="927"/>
      <c r="DO522" s="927"/>
      <c r="DP522" s="927"/>
      <c r="DQ522" s="927"/>
      <c r="DR522" s="927"/>
      <c r="DS522" s="927"/>
      <c r="DT522" s="927"/>
      <c r="DU522" s="927"/>
      <c r="DV522" s="927"/>
      <c r="DW522" s="927"/>
      <c r="DX522" s="927"/>
      <c r="DY522" s="927"/>
      <c r="DZ522" s="927"/>
      <c r="EA522" s="927"/>
      <c r="EB522" s="927"/>
      <c r="EC522" s="927"/>
      <c r="ED522" s="927"/>
      <c r="EE522" s="927"/>
      <c r="EF522" s="927"/>
      <c r="EG522" s="927"/>
      <c r="EH522" s="927"/>
      <c r="EI522" s="927"/>
      <c r="EJ522" s="927"/>
      <c r="EK522" s="927"/>
      <c r="EL522" s="927"/>
      <c r="EM522" s="927"/>
      <c r="EN522" s="927"/>
      <c r="EO522" s="927"/>
      <c r="EP522" s="927"/>
      <c r="EQ522" s="927"/>
      <c r="ER522" s="927"/>
      <c r="ES522" s="927"/>
    </row>
    <row r="523" spans="1:149" s="912" customFormat="1" ht="15" customHeight="1">
      <c r="A523" s="1683"/>
      <c r="B523" s="1181"/>
      <c r="C523" s="1182" t="s">
        <v>57</v>
      </c>
      <c r="D523" s="1183"/>
      <c r="E523" s="1184"/>
      <c r="F523" s="1099"/>
      <c r="G523" s="990"/>
      <c r="H523" s="945"/>
      <c r="I523" s="927"/>
      <c r="P523" s="927"/>
      <c r="Q523" s="927"/>
      <c r="R523" s="927"/>
      <c r="S523" s="927"/>
      <c r="T523" s="927"/>
      <c r="U523" s="927"/>
      <c r="V523" s="927"/>
      <c r="W523" s="927"/>
      <c r="X523" s="927"/>
      <c r="Y523" s="927"/>
      <c r="Z523" s="927"/>
      <c r="AA523" s="927"/>
      <c r="AB523" s="927"/>
      <c r="AC523" s="927"/>
      <c r="AD523" s="927"/>
      <c r="AE523" s="927"/>
      <c r="AF523" s="927"/>
      <c r="AG523" s="927"/>
      <c r="AH523" s="927"/>
      <c r="AI523" s="927"/>
      <c r="AJ523" s="927"/>
      <c r="AK523" s="927"/>
      <c r="AL523" s="927"/>
      <c r="AM523" s="927"/>
      <c r="AN523" s="927"/>
      <c r="AO523" s="927"/>
      <c r="AP523" s="927"/>
      <c r="AQ523" s="927"/>
      <c r="AR523" s="927"/>
      <c r="AS523" s="927"/>
      <c r="AT523" s="927"/>
      <c r="AU523" s="927"/>
      <c r="AV523" s="927"/>
      <c r="AW523" s="927"/>
      <c r="AX523" s="927"/>
      <c r="AY523" s="927"/>
      <c r="AZ523" s="927"/>
      <c r="BA523" s="927"/>
      <c r="BB523" s="927"/>
      <c r="BC523" s="927"/>
      <c r="BD523" s="927"/>
      <c r="BE523" s="927"/>
      <c r="BF523" s="927"/>
      <c r="BG523" s="927"/>
      <c r="BH523" s="927"/>
      <c r="BI523" s="927"/>
      <c r="BJ523" s="927"/>
      <c r="BK523" s="927"/>
      <c r="BL523" s="927"/>
      <c r="BM523" s="927"/>
      <c r="BN523" s="927"/>
      <c r="BO523" s="927"/>
      <c r="BP523" s="927"/>
      <c r="BQ523" s="927"/>
      <c r="BR523" s="927"/>
      <c r="BS523" s="927"/>
      <c r="BT523" s="927"/>
      <c r="BU523" s="927"/>
      <c r="BV523" s="927"/>
      <c r="BW523" s="927"/>
      <c r="BX523" s="927"/>
      <c r="BY523" s="927"/>
      <c r="BZ523" s="927"/>
      <c r="CA523" s="927"/>
      <c r="CB523" s="927"/>
      <c r="CC523" s="927"/>
      <c r="CD523" s="927"/>
      <c r="CE523" s="927"/>
      <c r="CF523" s="927"/>
      <c r="CG523" s="927"/>
      <c r="CH523" s="927"/>
      <c r="CI523" s="927"/>
      <c r="CJ523" s="927"/>
      <c r="CK523" s="927"/>
      <c r="CL523" s="927"/>
      <c r="CM523" s="927"/>
      <c r="CN523" s="927"/>
      <c r="CO523" s="927"/>
      <c r="CP523" s="927"/>
      <c r="CQ523" s="927"/>
      <c r="CR523" s="927"/>
      <c r="CS523" s="927"/>
      <c r="CT523" s="927"/>
      <c r="CU523" s="927"/>
      <c r="CV523" s="927"/>
      <c r="CW523" s="927"/>
      <c r="CX523" s="927"/>
      <c r="CY523" s="927"/>
      <c r="CZ523" s="927"/>
      <c r="DA523" s="927"/>
      <c r="DB523" s="927"/>
      <c r="DC523" s="927"/>
      <c r="DD523" s="927"/>
      <c r="DE523" s="927"/>
      <c r="DF523" s="927"/>
      <c r="DG523" s="927"/>
      <c r="DH523" s="927"/>
      <c r="DI523" s="927"/>
      <c r="DJ523" s="927"/>
      <c r="DK523" s="927"/>
      <c r="DL523" s="927"/>
      <c r="DM523" s="927"/>
      <c r="DN523" s="927"/>
      <c r="DO523" s="927"/>
      <c r="DP523" s="927"/>
      <c r="DQ523" s="927"/>
      <c r="DR523" s="927"/>
      <c r="DS523" s="927"/>
      <c r="DT523" s="927"/>
      <c r="DU523" s="927"/>
      <c r="DV523" s="927"/>
      <c r="DW523" s="927"/>
      <c r="DX523" s="927"/>
      <c r="DY523" s="927"/>
      <c r="DZ523" s="927"/>
      <c r="EA523" s="927"/>
      <c r="EB523" s="927"/>
      <c r="EC523" s="927"/>
      <c r="ED523" s="927"/>
      <c r="EE523" s="927"/>
      <c r="EF523" s="927"/>
      <c r="EG523" s="927"/>
      <c r="EH523" s="927"/>
      <c r="EI523" s="927"/>
      <c r="EJ523" s="927"/>
      <c r="EK523" s="927"/>
      <c r="EL523" s="927"/>
      <c r="EM523" s="927"/>
      <c r="EN523" s="927"/>
      <c r="EO523" s="927"/>
      <c r="EP523" s="927"/>
      <c r="EQ523" s="927"/>
      <c r="ER523" s="927"/>
      <c r="ES523" s="927"/>
    </row>
    <row r="524" spans="1:149" s="912" customFormat="1" ht="15" customHeight="1">
      <c r="A524" s="1683"/>
      <c r="B524" s="1181"/>
      <c r="C524" s="1182" t="s">
        <v>58</v>
      </c>
      <c r="D524" s="1183"/>
      <c r="E524" s="1184"/>
      <c r="F524" s="1099"/>
      <c r="G524" s="990"/>
      <c r="H524" s="945"/>
      <c r="I524" s="927"/>
      <c r="P524" s="927"/>
      <c r="Q524" s="927"/>
      <c r="R524" s="927"/>
      <c r="S524" s="927"/>
      <c r="T524" s="927"/>
      <c r="U524" s="927"/>
      <c r="V524" s="927"/>
      <c r="W524" s="927"/>
      <c r="X524" s="927"/>
      <c r="Y524" s="927"/>
      <c r="Z524" s="927"/>
      <c r="AA524" s="927"/>
      <c r="AB524" s="927"/>
      <c r="AC524" s="927"/>
      <c r="AD524" s="927"/>
      <c r="AE524" s="927"/>
      <c r="AF524" s="927"/>
      <c r="AG524" s="927"/>
      <c r="AH524" s="927"/>
      <c r="AI524" s="927"/>
      <c r="AJ524" s="927"/>
      <c r="AK524" s="927"/>
      <c r="AL524" s="927"/>
      <c r="AM524" s="927"/>
      <c r="AN524" s="927"/>
      <c r="AO524" s="927"/>
      <c r="AP524" s="927"/>
      <c r="AQ524" s="927"/>
      <c r="AR524" s="927"/>
      <c r="AS524" s="927"/>
      <c r="AT524" s="927"/>
      <c r="AU524" s="927"/>
      <c r="AV524" s="927"/>
      <c r="AW524" s="927"/>
      <c r="AX524" s="927"/>
      <c r="AY524" s="927"/>
      <c r="AZ524" s="927"/>
      <c r="BA524" s="927"/>
      <c r="BB524" s="927"/>
      <c r="BC524" s="927"/>
      <c r="BD524" s="927"/>
      <c r="BE524" s="927"/>
      <c r="BF524" s="927"/>
      <c r="BG524" s="927"/>
      <c r="BH524" s="927"/>
      <c r="BI524" s="927"/>
      <c r="BJ524" s="927"/>
      <c r="BK524" s="927"/>
      <c r="BL524" s="927"/>
      <c r="BM524" s="927"/>
      <c r="BN524" s="927"/>
      <c r="BO524" s="927"/>
      <c r="BP524" s="927"/>
      <c r="BQ524" s="927"/>
      <c r="BR524" s="927"/>
      <c r="BS524" s="927"/>
      <c r="BT524" s="927"/>
      <c r="BU524" s="927"/>
      <c r="BV524" s="927"/>
      <c r="BW524" s="927"/>
      <c r="BX524" s="927"/>
      <c r="BY524" s="927"/>
      <c r="BZ524" s="927"/>
      <c r="CA524" s="927"/>
      <c r="CB524" s="927"/>
      <c r="CC524" s="927"/>
      <c r="CD524" s="927"/>
      <c r="CE524" s="927"/>
      <c r="CF524" s="927"/>
      <c r="CG524" s="927"/>
      <c r="CH524" s="927"/>
      <c r="CI524" s="927"/>
      <c r="CJ524" s="927"/>
      <c r="CK524" s="927"/>
      <c r="CL524" s="927"/>
      <c r="CM524" s="927"/>
      <c r="CN524" s="927"/>
      <c r="CO524" s="927"/>
      <c r="CP524" s="927"/>
      <c r="CQ524" s="927"/>
      <c r="CR524" s="927"/>
      <c r="CS524" s="927"/>
      <c r="CT524" s="927"/>
      <c r="CU524" s="927"/>
      <c r="CV524" s="927"/>
      <c r="CW524" s="927"/>
      <c r="CX524" s="927"/>
      <c r="CY524" s="927"/>
      <c r="CZ524" s="927"/>
      <c r="DA524" s="927"/>
      <c r="DB524" s="927"/>
      <c r="DC524" s="927"/>
      <c r="DD524" s="927"/>
      <c r="DE524" s="927"/>
      <c r="DF524" s="927"/>
      <c r="DG524" s="927"/>
      <c r="DH524" s="927"/>
      <c r="DI524" s="927"/>
      <c r="DJ524" s="927"/>
      <c r="DK524" s="927"/>
      <c r="DL524" s="927"/>
      <c r="DM524" s="927"/>
      <c r="DN524" s="927"/>
      <c r="DO524" s="927"/>
      <c r="DP524" s="927"/>
      <c r="DQ524" s="927"/>
      <c r="DR524" s="927"/>
      <c r="DS524" s="927"/>
      <c r="DT524" s="927"/>
      <c r="DU524" s="927"/>
      <c r="DV524" s="927"/>
      <c r="DW524" s="927"/>
      <c r="DX524" s="927"/>
      <c r="DY524" s="927"/>
      <c r="DZ524" s="927"/>
      <c r="EA524" s="927"/>
      <c r="EB524" s="927"/>
      <c r="EC524" s="927"/>
      <c r="ED524" s="927"/>
      <c r="EE524" s="927"/>
      <c r="EF524" s="927"/>
      <c r="EG524" s="927"/>
      <c r="EH524" s="927"/>
      <c r="EI524" s="927"/>
      <c r="EJ524" s="927"/>
      <c r="EK524" s="927"/>
      <c r="EL524" s="927"/>
      <c r="EM524" s="927"/>
      <c r="EN524" s="927"/>
      <c r="EO524" s="927"/>
      <c r="EP524" s="927"/>
      <c r="EQ524" s="927"/>
      <c r="ER524" s="927"/>
      <c r="ES524" s="927"/>
    </row>
    <row r="525" spans="1:149" s="912" customFormat="1" ht="15" customHeight="1">
      <c r="A525" s="1683"/>
      <c r="B525" s="1181"/>
      <c r="C525" s="1182" t="s">
        <v>59</v>
      </c>
      <c r="D525" s="1183"/>
      <c r="E525" s="1184"/>
      <c r="F525" s="1099"/>
      <c r="G525" s="990"/>
      <c r="H525" s="945"/>
      <c r="I525" s="927"/>
      <c r="P525" s="927"/>
      <c r="Q525" s="927"/>
      <c r="R525" s="927"/>
      <c r="S525" s="927"/>
      <c r="T525" s="927"/>
      <c r="U525" s="927"/>
      <c r="V525" s="927"/>
      <c r="W525" s="927"/>
      <c r="X525" s="927"/>
      <c r="Y525" s="927"/>
      <c r="Z525" s="927"/>
      <c r="AA525" s="927"/>
      <c r="AB525" s="927"/>
      <c r="AC525" s="927"/>
      <c r="AD525" s="927"/>
      <c r="AE525" s="927"/>
      <c r="AF525" s="927"/>
      <c r="AG525" s="927"/>
      <c r="AH525" s="927"/>
      <c r="AI525" s="927"/>
      <c r="AJ525" s="927"/>
      <c r="AK525" s="927"/>
      <c r="AL525" s="927"/>
      <c r="AM525" s="927"/>
      <c r="AN525" s="927"/>
      <c r="AO525" s="927"/>
      <c r="AP525" s="927"/>
      <c r="AQ525" s="927"/>
      <c r="AR525" s="927"/>
      <c r="AS525" s="927"/>
      <c r="AT525" s="927"/>
      <c r="AU525" s="927"/>
      <c r="AV525" s="927"/>
      <c r="AW525" s="927"/>
      <c r="AX525" s="927"/>
      <c r="AY525" s="927"/>
      <c r="AZ525" s="927"/>
      <c r="BA525" s="927"/>
      <c r="BB525" s="927"/>
      <c r="BC525" s="927"/>
      <c r="BD525" s="927"/>
      <c r="BE525" s="927"/>
      <c r="BF525" s="927"/>
      <c r="BG525" s="927"/>
      <c r="BH525" s="927"/>
      <c r="BI525" s="927"/>
      <c r="BJ525" s="927"/>
      <c r="BK525" s="927"/>
      <c r="BL525" s="927"/>
      <c r="BM525" s="927"/>
      <c r="BN525" s="927"/>
      <c r="BO525" s="927"/>
      <c r="BP525" s="927"/>
      <c r="BQ525" s="927"/>
      <c r="BR525" s="927"/>
      <c r="BS525" s="927"/>
      <c r="BT525" s="927"/>
      <c r="BU525" s="927"/>
      <c r="BV525" s="927"/>
      <c r="BW525" s="927"/>
      <c r="BX525" s="927"/>
      <c r="BY525" s="927"/>
      <c r="BZ525" s="927"/>
      <c r="CA525" s="927"/>
      <c r="CB525" s="927"/>
      <c r="CC525" s="927"/>
      <c r="CD525" s="927"/>
      <c r="CE525" s="927"/>
      <c r="CF525" s="927"/>
      <c r="CG525" s="927"/>
      <c r="CH525" s="927"/>
      <c r="CI525" s="927"/>
      <c r="CJ525" s="927"/>
      <c r="CK525" s="927"/>
      <c r="CL525" s="927"/>
      <c r="CM525" s="927"/>
      <c r="CN525" s="927"/>
      <c r="CO525" s="927"/>
      <c r="CP525" s="927"/>
      <c r="CQ525" s="927"/>
      <c r="CR525" s="927"/>
      <c r="CS525" s="927"/>
      <c r="CT525" s="927"/>
      <c r="CU525" s="927"/>
      <c r="CV525" s="927"/>
      <c r="CW525" s="927"/>
      <c r="CX525" s="927"/>
      <c r="CY525" s="927"/>
      <c r="CZ525" s="927"/>
      <c r="DA525" s="927"/>
      <c r="DB525" s="927"/>
      <c r="DC525" s="927"/>
      <c r="DD525" s="927"/>
      <c r="DE525" s="927"/>
      <c r="DF525" s="927"/>
      <c r="DG525" s="927"/>
      <c r="DH525" s="927"/>
      <c r="DI525" s="927"/>
      <c r="DJ525" s="927"/>
      <c r="DK525" s="927"/>
      <c r="DL525" s="927"/>
      <c r="DM525" s="927"/>
      <c r="DN525" s="927"/>
      <c r="DO525" s="927"/>
      <c r="DP525" s="927"/>
      <c r="DQ525" s="927"/>
      <c r="DR525" s="927"/>
      <c r="DS525" s="927"/>
      <c r="DT525" s="927"/>
      <c r="DU525" s="927"/>
      <c r="DV525" s="927"/>
      <c r="DW525" s="927"/>
      <c r="DX525" s="927"/>
      <c r="DY525" s="927"/>
      <c r="DZ525" s="927"/>
      <c r="EA525" s="927"/>
      <c r="EB525" s="927"/>
      <c r="EC525" s="927"/>
      <c r="ED525" s="927"/>
      <c r="EE525" s="927"/>
      <c r="EF525" s="927"/>
      <c r="EG525" s="927"/>
      <c r="EH525" s="927"/>
      <c r="EI525" s="927"/>
      <c r="EJ525" s="927"/>
      <c r="EK525" s="927"/>
      <c r="EL525" s="927"/>
      <c r="EM525" s="927"/>
      <c r="EN525" s="927"/>
      <c r="EO525" s="927"/>
      <c r="EP525" s="927"/>
      <c r="EQ525" s="927"/>
      <c r="ER525" s="927"/>
      <c r="ES525" s="927"/>
    </row>
    <row r="526" spans="1:149" s="912" customFormat="1" ht="29.25" customHeight="1">
      <c r="A526" s="1683"/>
      <c r="B526" s="1181"/>
      <c r="C526" s="1185" t="s">
        <v>61</v>
      </c>
      <c r="D526" s="1183"/>
      <c r="E526" s="1184"/>
      <c r="F526" s="1099"/>
      <c r="G526" s="990"/>
      <c r="H526" s="945"/>
      <c r="I526" s="927"/>
      <c r="P526" s="927"/>
      <c r="Q526" s="927"/>
      <c r="R526" s="927"/>
      <c r="S526" s="927"/>
      <c r="T526" s="927"/>
      <c r="U526" s="927"/>
      <c r="V526" s="927"/>
      <c r="W526" s="927"/>
      <c r="X526" s="927"/>
      <c r="Y526" s="927"/>
      <c r="Z526" s="927"/>
      <c r="AA526" s="927"/>
      <c r="AB526" s="927"/>
      <c r="AC526" s="927"/>
      <c r="AD526" s="927"/>
      <c r="AE526" s="927"/>
      <c r="AF526" s="927"/>
      <c r="AG526" s="927"/>
      <c r="AH526" s="927"/>
      <c r="AI526" s="927"/>
      <c r="AJ526" s="927"/>
      <c r="AK526" s="927"/>
      <c r="AL526" s="927"/>
      <c r="AM526" s="927"/>
      <c r="AN526" s="927"/>
      <c r="AO526" s="927"/>
      <c r="AP526" s="927"/>
      <c r="AQ526" s="927"/>
      <c r="AR526" s="927"/>
      <c r="AS526" s="927"/>
      <c r="AT526" s="927"/>
      <c r="AU526" s="927"/>
      <c r="AV526" s="927"/>
      <c r="AW526" s="927"/>
      <c r="AX526" s="927"/>
      <c r="AY526" s="927"/>
      <c r="AZ526" s="927"/>
      <c r="BA526" s="927"/>
      <c r="BB526" s="927"/>
      <c r="BC526" s="927"/>
      <c r="BD526" s="927"/>
      <c r="BE526" s="927"/>
      <c r="BF526" s="927"/>
      <c r="BG526" s="927"/>
      <c r="BH526" s="927"/>
      <c r="BI526" s="927"/>
      <c r="BJ526" s="927"/>
      <c r="BK526" s="927"/>
      <c r="BL526" s="927"/>
      <c r="BM526" s="927"/>
      <c r="BN526" s="927"/>
      <c r="BO526" s="927"/>
      <c r="BP526" s="927"/>
      <c r="BQ526" s="927"/>
      <c r="BR526" s="927"/>
      <c r="BS526" s="927"/>
      <c r="BT526" s="927"/>
      <c r="BU526" s="927"/>
      <c r="BV526" s="927"/>
      <c r="BW526" s="927"/>
      <c r="BX526" s="927"/>
      <c r="BY526" s="927"/>
      <c r="BZ526" s="927"/>
      <c r="CA526" s="927"/>
      <c r="CB526" s="927"/>
      <c r="CC526" s="927"/>
      <c r="CD526" s="927"/>
      <c r="CE526" s="927"/>
      <c r="CF526" s="927"/>
      <c r="CG526" s="927"/>
      <c r="CH526" s="927"/>
      <c r="CI526" s="927"/>
      <c r="CJ526" s="927"/>
      <c r="CK526" s="927"/>
      <c r="CL526" s="927"/>
      <c r="CM526" s="927"/>
      <c r="CN526" s="927"/>
      <c r="CO526" s="927"/>
      <c r="CP526" s="927"/>
      <c r="CQ526" s="927"/>
      <c r="CR526" s="927"/>
      <c r="CS526" s="927"/>
      <c r="CT526" s="927"/>
      <c r="CU526" s="927"/>
      <c r="CV526" s="927"/>
      <c r="CW526" s="927"/>
      <c r="CX526" s="927"/>
      <c r="CY526" s="927"/>
      <c r="CZ526" s="927"/>
      <c r="DA526" s="927"/>
      <c r="DB526" s="927"/>
      <c r="DC526" s="927"/>
      <c r="DD526" s="927"/>
      <c r="DE526" s="927"/>
      <c r="DF526" s="927"/>
      <c r="DG526" s="927"/>
      <c r="DH526" s="927"/>
      <c r="DI526" s="927"/>
      <c r="DJ526" s="927"/>
      <c r="DK526" s="927"/>
      <c r="DL526" s="927"/>
      <c r="DM526" s="927"/>
      <c r="DN526" s="927"/>
      <c r="DO526" s="927"/>
      <c r="DP526" s="927"/>
      <c r="DQ526" s="927"/>
      <c r="DR526" s="927"/>
      <c r="DS526" s="927"/>
      <c r="DT526" s="927"/>
      <c r="DU526" s="927"/>
      <c r="DV526" s="927"/>
      <c r="DW526" s="927"/>
      <c r="DX526" s="927"/>
      <c r="DY526" s="927"/>
      <c r="DZ526" s="927"/>
      <c r="EA526" s="927"/>
      <c r="EB526" s="927"/>
      <c r="EC526" s="927"/>
      <c r="ED526" s="927"/>
      <c r="EE526" s="927"/>
      <c r="EF526" s="927"/>
      <c r="EG526" s="927"/>
      <c r="EH526" s="927"/>
      <c r="EI526" s="927"/>
      <c r="EJ526" s="927"/>
      <c r="EK526" s="927"/>
      <c r="EL526" s="927"/>
      <c r="EM526" s="927"/>
      <c r="EN526" s="927"/>
      <c r="EO526" s="927"/>
      <c r="EP526" s="927"/>
      <c r="EQ526" s="927"/>
      <c r="ER526" s="927"/>
      <c r="ES526" s="927"/>
    </row>
    <row r="527" spans="1:149" s="912" customFormat="1" ht="15" customHeight="1">
      <c r="A527" s="1152"/>
      <c r="B527" s="1181"/>
      <c r="C527" s="1069" t="s">
        <v>69</v>
      </c>
      <c r="D527" s="1087" t="s">
        <v>35</v>
      </c>
      <c r="E527" s="1087">
        <v>1</v>
      </c>
      <c r="F527" s="1097"/>
      <c r="G527" s="1376">
        <f>ROUND(E527*F527,2)</f>
        <v>0</v>
      </c>
      <c r="H527" s="945"/>
      <c r="I527" s="927"/>
      <c r="P527" s="927"/>
      <c r="Q527" s="927"/>
      <c r="R527" s="927"/>
      <c r="S527" s="927"/>
      <c r="T527" s="927"/>
      <c r="U527" s="927"/>
      <c r="V527" s="927"/>
      <c r="W527" s="927"/>
      <c r="X527" s="927"/>
      <c r="Y527" s="927"/>
      <c r="Z527" s="927"/>
      <c r="AA527" s="927"/>
      <c r="AB527" s="927"/>
      <c r="AC527" s="927"/>
      <c r="AD527" s="927"/>
      <c r="AE527" s="927"/>
      <c r="AF527" s="927"/>
      <c r="AG527" s="927"/>
      <c r="AH527" s="927"/>
      <c r="AI527" s="927"/>
      <c r="AJ527" s="927"/>
      <c r="AK527" s="927"/>
      <c r="AL527" s="927"/>
      <c r="AM527" s="927"/>
      <c r="AN527" s="927"/>
      <c r="AO527" s="927"/>
      <c r="AP527" s="927"/>
      <c r="AQ527" s="927"/>
      <c r="AR527" s="927"/>
      <c r="AS527" s="927"/>
      <c r="AT527" s="927"/>
      <c r="AU527" s="927"/>
      <c r="AV527" s="927"/>
      <c r="AW527" s="927"/>
      <c r="AX527" s="927"/>
      <c r="AY527" s="927"/>
      <c r="AZ527" s="927"/>
      <c r="BA527" s="927"/>
      <c r="BB527" s="927"/>
      <c r="BC527" s="927"/>
      <c r="BD527" s="927"/>
      <c r="BE527" s="927"/>
      <c r="BF527" s="927"/>
      <c r="BG527" s="927"/>
      <c r="BH527" s="927"/>
      <c r="BI527" s="927"/>
      <c r="BJ527" s="927"/>
      <c r="BK527" s="927"/>
      <c r="BL527" s="927"/>
      <c r="BM527" s="927"/>
      <c r="BN527" s="927"/>
      <c r="BO527" s="927"/>
      <c r="BP527" s="927"/>
      <c r="BQ527" s="927"/>
      <c r="BR527" s="927"/>
      <c r="BS527" s="927"/>
      <c r="BT527" s="927"/>
      <c r="BU527" s="927"/>
      <c r="BV527" s="927"/>
      <c r="BW527" s="927"/>
      <c r="BX527" s="927"/>
      <c r="BY527" s="927"/>
      <c r="BZ527" s="927"/>
      <c r="CA527" s="927"/>
      <c r="CB527" s="927"/>
      <c r="CC527" s="927"/>
      <c r="CD527" s="927"/>
      <c r="CE527" s="927"/>
      <c r="CF527" s="927"/>
      <c r="CG527" s="927"/>
      <c r="CH527" s="927"/>
      <c r="CI527" s="927"/>
      <c r="CJ527" s="927"/>
      <c r="CK527" s="927"/>
      <c r="CL527" s="927"/>
      <c r="CM527" s="927"/>
      <c r="CN527" s="927"/>
      <c r="CO527" s="927"/>
      <c r="CP527" s="927"/>
      <c r="CQ527" s="927"/>
      <c r="CR527" s="927"/>
      <c r="CS527" s="927"/>
      <c r="CT527" s="927"/>
      <c r="CU527" s="927"/>
      <c r="CV527" s="927"/>
      <c r="CW527" s="927"/>
      <c r="CX527" s="927"/>
      <c r="CY527" s="927"/>
      <c r="CZ527" s="927"/>
      <c r="DA527" s="927"/>
      <c r="DB527" s="927"/>
      <c r="DC527" s="927"/>
      <c r="DD527" s="927"/>
      <c r="DE527" s="927"/>
      <c r="DF527" s="927"/>
      <c r="DG527" s="927"/>
      <c r="DH527" s="927"/>
      <c r="DI527" s="927"/>
      <c r="DJ527" s="927"/>
      <c r="DK527" s="927"/>
      <c r="DL527" s="927"/>
      <c r="DM527" s="927"/>
      <c r="DN527" s="927"/>
      <c r="DO527" s="927"/>
      <c r="DP527" s="927"/>
      <c r="DQ527" s="927"/>
      <c r="DR527" s="927"/>
      <c r="DS527" s="927"/>
      <c r="DT527" s="927"/>
      <c r="DU527" s="927"/>
      <c r="DV527" s="927"/>
      <c r="DW527" s="927"/>
      <c r="DX527" s="927"/>
      <c r="DY527" s="927"/>
      <c r="DZ527" s="927"/>
      <c r="EA527" s="927"/>
      <c r="EB527" s="927"/>
      <c r="EC527" s="927"/>
      <c r="ED527" s="927"/>
      <c r="EE527" s="927"/>
      <c r="EF527" s="927"/>
      <c r="EG527" s="927"/>
      <c r="EH527" s="927"/>
      <c r="EI527" s="927"/>
      <c r="EJ527" s="927"/>
      <c r="EK527" s="927"/>
      <c r="EL527" s="927"/>
      <c r="EM527" s="927"/>
      <c r="EN527" s="927"/>
      <c r="EO527" s="927"/>
      <c r="EP527" s="927"/>
      <c r="EQ527" s="927"/>
      <c r="ER527" s="927"/>
      <c r="ES527" s="927"/>
    </row>
    <row r="528" spans="1:149" s="1078" customFormat="1" ht="15" customHeight="1">
      <c r="A528" s="1162"/>
      <c r="B528" s="1163"/>
      <c r="C528" s="1164"/>
      <c r="D528" s="1165"/>
      <c r="E528" s="1165"/>
      <c r="F528" s="1189"/>
      <c r="G528" s="1085"/>
      <c r="H528" s="1086"/>
      <c r="I528" s="1070"/>
      <c r="J528" s="1070"/>
      <c r="K528" s="1070"/>
      <c r="L528" s="1070"/>
      <c r="M528" s="1070"/>
      <c r="N528" s="1070"/>
      <c r="O528" s="1070"/>
      <c r="P528" s="1070"/>
      <c r="Q528" s="1070"/>
      <c r="R528" s="1070"/>
      <c r="S528" s="1070"/>
      <c r="T528" s="1070"/>
      <c r="U528" s="1070"/>
      <c r="V528" s="1070"/>
      <c r="W528" s="1070"/>
      <c r="X528" s="1070"/>
      <c r="Y528" s="1070"/>
      <c r="Z528" s="1070"/>
      <c r="AA528" s="1070"/>
      <c r="AB528" s="1070"/>
      <c r="AC528" s="1070"/>
      <c r="AD528" s="1070"/>
      <c r="AE528" s="1070"/>
      <c r="AF528" s="1070"/>
      <c r="AG528" s="1070"/>
      <c r="AH528" s="1070"/>
      <c r="AI528" s="1070"/>
      <c r="AJ528" s="1070"/>
      <c r="AK528" s="1070"/>
      <c r="AL528" s="1070"/>
      <c r="AM528" s="1070"/>
      <c r="AN528" s="1070"/>
      <c r="AO528" s="1070"/>
      <c r="AP528" s="1070"/>
      <c r="AQ528" s="1070"/>
      <c r="AR528" s="1070"/>
      <c r="AS528" s="1070"/>
      <c r="AT528" s="1070"/>
      <c r="AU528" s="1070"/>
      <c r="AV528" s="1070"/>
      <c r="AW528" s="1070"/>
      <c r="AX528" s="1070"/>
      <c r="AY528" s="1070"/>
      <c r="AZ528" s="1070"/>
      <c r="BA528" s="1070"/>
      <c r="BB528" s="1070"/>
      <c r="BC528" s="1070"/>
      <c r="BD528" s="1070"/>
      <c r="BE528" s="1070"/>
      <c r="BF528" s="1070"/>
      <c r="BG528" s="1070"/>
      <c r="BH528" s="1070"/>
      <c r="BI528" s="1070"/>
      <c r="BJ528" s="1070"/>
      <c r="BK528" s="1070"/>
      <c r="BL528" s="1070"/>
      <c r="BM528" s="1070"/>
      <c r="BN528" s="1070"/>
      <c r="BO528" s="1070"/>
      <c r="BP528" s="1070"/>
      <c r="BQ528" s="1070"/>
      <c r="BR528" s="1070"/>
      <c r="BS528" s="1070"/>
      <c r="BT528" s="1070"/>
      <c r="BU528" s="1070"/>
      <c r="BV528" s="1070"/>
      <c r="BW528" s="1070"/>
      <c r="BX528" s="1070"/>
      <c r="BY528" s="1070"/>
      <c r="BZ528" s="1070"/>
      <c r="CA528" s="1070"/>
      <c r="CB528" s="1070"/>
      <c r="CC528" s="1070"/>
      <c r="CD528" s="1070"/>
      <c r="CE528" s="1070"/>
      <c r="CF528" s="1070"/>
      <c r="CG528" s="1070"/>
      <c r="CH528" s="1070"/>
      <c r="CI528" s="1070"/>
      <c r="CJ528" s="1070"/>
      <c r="CK528" s="1070"/>
      <c r="CL528" s="1070"/>
      <c r="CM528" s="1070"/>
      <c r="CN528" s="1070"/>
      <c r="CO528" s="1070"/>
      <c r="CP528" s="1070"/>
      <c r="CQ528" s="1070"/>
      <c r="CR528" s="1070"/>
      <c r="CS528" s="1070"/>
      <c r="CT528" s="1070"/>
      <c r="CU528" s="1070"/>
      <c r="CV528" s="1070"/>
      <c r="CW528" s="1070"/>
      <c r="CX528" s="1070"/>
      <c r="CY528" s="1070"/>
      <c r="CZ528" s="1070"/>
      <c r="DA528" s="1070"/>
      <c r="DB528" s="1070"/>
      <c r="DC528" s="1070"/>
      <c r="DD528" s="1070"/>
      <c r="DE528" s="1070"/>
      <c r="DF528" s="1070"/>
      <c r="DG528" s="1070"/>
      <c r="DH528" s="1070"/>
      <c r="DI528" s="1070"/>
      <c r="DJ528" s="1070"/>
      <c r="DK528" s="1070"/>
      <c r="DL528" s="1070"/>
      <c r="DM528" s="1070"/>
      <c r="DN528" s="1070"/>
      <c r="DO528" s="1070"/>
      <c r="DP528" s="1070"/>
      <c r="DQ528" s="1070"/>
      <c r="DR528" s="1070"/>
      <c r="DS528" s="1070"/>
      <c r="DT528" s="1070"/>
      <c r="DU528" s="1070"/>
      <c r="DV528" s="1070"/>
      <c r="DW528" s="1070"/>
      <c r="DX528" s="1070"/>
      <c r="DY528" s="1070"/>
      <c r="DZ528" s="1070"/>
      <c r="EA528" s="1070"/>
      <c r="EB528" s="1070"/>
      <c r="EC528" s="1070"/>
      <c r="ED528" s="1070"/>
      <c r="EE528" s="1070"/>
      <c r="EF528" s="1070"/>
      <c r="EG528" s="1070"/>
      <c r="EH528" s="1070"/>
      <c r="EI528" s="1070"/>
      <c r="EJ528" s="1070"/>
      <c r="EK528" s="1070"/>
      <c r="EL528" s="1070"/>
      <c r="EM528" s="1070"/>
      <c r="EN528" s="1070"/>
      <c r="EO528" s="1070"/>
      <c r="EP528" s="1070"/>
      <c r="EQ528" s="1070"/>
      <c r="ER528" s="1070"/>
      <c r="ES528" s="1070"/>
    </row>
    <row r="529" spans="1:149" s="912" customFormat="1" ht="30">
      <c r="A529" s="1506" t="s">
        <v>2157</v>
      </c>
      <c r="B529" s="981"/>
      <c r="C529" s="1178" t="s">
        <v>107</v>
      </c>
      <c r="D529" s="1179"/>
      <c r="E529" s="1180"/>
      <c r="F529" s="1099"/>
      <c r="G529" s="993"/>
      <c r="H529" s="945"/>
      <c r="I529" s="927"/>
      <c r="L529" s="927"/>
      <c r="M529" s="927"/>
      <c r="N529" s="927"/>
      <c r="O529" s="927"/>
      <c r="P529" s="1070"/>
      <c r="Q529" s="1070"/>
      <c r="R529" s="1070"/>
      <c r="S529" s="1070"/>
      <c r="T529" s="1070"/>
      <c r="U529" s="1070"/>
      <c r="V529" s="1070"/>
      <c r="W529" s="1070"/>
      <c r="X529" s="1070"/>
      <c r="Y529" s="1070"/>
      <c r="Z529" s="1070"/>
      <c r="AA529" s="1070"/>
      <c r="AB529" s="1070"/>
      <c r="AC529" s="1070"/>
      <c r="AD529" s="1070"/>
      <c r="AE529" s="1070"/>
      <c r="AF529" s="1070"/>
      <c r="AG529" s="1070"/>
      <c r="AH529" s="1070"/>
      <c r="AI529" s="1070"/>
      <c r="AJ529" s="1070"/>
      <c r="AK529" s="1070"/>
      <c r="AL529" s="1070"/>
      <c r="AM529" s="1070"/>
      <c r="AN529" s="1070"/>
      <c r="AO529" s="1070"/>
      <c r="AP529" s="1070"/>
      <c r="AQ529" s="1070"/>
      <c r="AR529" s="1070"/>
      <c r="AS529" s="1070"/>
      <c r="AT529" s="1070"/>
      <c r="AU529" s="1070"/>
      <c r="AV529" s="1070"/>
      <c r="AW529" s="1070"/>
      <c r="AX529" s="1070"/>
      <c r="AY529" s="1070"/>
      <c r="AZ529" s="1070"/>
      <c r="BA529" s="1070"/>
      <c r="BB529" s="1070"/>
      <c r="BC529" s="1070"/>
      <c r="BD529" s="1070"/>
      <c r="BE529" s="1070"/>
      <c r="BF529" s="1070"/>
      <c r="BG529" s="1070"/>
      <c r="BH529" s="1070"/>
      <c r="BI529" s="1070"/>
      <c r="BJ529" s="1070"/>
      <c r="BK529" s="1070"/>
      <c r="BL529" s="1070"/>
      <c r="BM529" s="1070"/>
      <c r="BN529" s="1070"/>
      <c r="BO529" s="1070"/>
      <c r="BP529" s="1070"/>
      <c r="BQ529" s="1070"/>
      <c r="BR529" s="1070"/>
      <c r="BS529" s="1070"/>
      <c r="BT529" s="1070"/>
      <c r="BU529" s="1070"/>
      <c r="BV529" s="1070"/>
      <c r="BW529" s="1070"/>
      <c r="BX529" s="1070"/>
      <c r="BY529" s="1070"/>
      <c r="BZ529" s="1070"/>
      <c r="CA529" s="1070"/>
      <c r="CB529" s="1070"/>
      <c r="CC529" s="1070"/>
      <c r="CD529" s="1070"/>
      <c r="CE529" s="1070"/>
      <c r="CF529" s="1070"/>
      <c r="CG529" s="1070"/>
      <c r="CH529" s="1070"/>
      <c r="CI529" s="1070"/>
      <c r="CJ529" s="1070"/>
      <c r="CK529" s="1070"/>
      <c r="CL529" s="1070"/>
      <c r="CM529" s="1070"/>
      <c r="CN529" s="1070"/>
      <c r="CO529" s="1070"/>
      <c r="CP529" s="1070"/>
      <c r="CQ529" s="1070"/>
      <c r="CR529" s="1070"/>
      <c r="CS529" s="1070"/>
      <c r="CT529" s="1070"/>
      <c r="CU529" s="1070"/>
      <c r="CV529" s="1070"/>
      <c r="CW529" s="1070"/>
      <c r="CX529" s="1070"/>
      <c r="CY529" s="1070"/>
      <c r="CZ529" s="1070"/>
      <c r="DA529" s="1070"/>
      <c r="DB529" s="1070"/>
      <c r="DC529" s="1070"/>
      <c r="DD529" s="1070"/>
      <c r="DE529" s="1070"/>
      <c r="DF529" s="1070"/>
      <c r="DG529" s="1070"/>
      <c r="DH529" s="1070"/>
      <c r="DI529" s="1070"/>
      <c r="DJ529" s="1070"/>
      <c r="DK529" s="1070"/>
      <c r="DL529" s="1070"/>
      <c r="DM529" s="1070"/>
      <c r="DN529" s="1070"/>
      <c r="DO529" s="1070"/>
      <c r="DP529" s="1070"/>
      <c r="DQ529" s="1070"/>
      <c r="DR529" s="1070"/>
      <c r="DS529" s="1070"/>
      <c r="DT529" s="1070"/>
      <c r="DU529" s="1070"/>
      <c r="DV529" s="1070"/>
      <c r="DW529" s="1070"/>
      <c r="DX529" s="1070"/>
      <c r="DY529" s="1070"/>
      <c r="DZ529" s="1070"/>
      <c r="EA529" s="1070"/>
      <c r="EB529" s="1070"/>
      <c r="EC529" s="1070"/>
      <c r="ED529" s="1070"/>
      <c r="EE529" s="1070"/>
      <c r="EF529" s="1070"/>
      <c r="EG529" s="1070"/>
      <c r="EH529" s="1070"/>
      <c r="EI529" s="1070"/>
      <c r="EJ529" s="1070"/>
      <c r="EK529" s="1070"/>
      <c r="EL529" s="1070"/>
      <c r="EM529" s="1070"/>
      <c r="EN529" s="1070"/>
      <c r="EO529" s="1070"/>
      <c r="EP529" s="1070"/>
      <c r="EQ529" s="1070"/>
      <c r="ER529" s="1070"/>
      <c r="ES529" s="1070"/>
    </row>
    <row r="530" spans="1:149" s="912" customFormat="1" ht="15" customHeight="1">
      <c r="A530" s="1152"/>
      <c r="B530" s="1181"/>
      <c r="C530" s="1040" t="s">
        <v>69</v>
      </c>
      <c r="D530" s="1087" t="s">
        <v>35</v>
      </c>
      <c r="E530" s="1087">
        <v>1</v>
      </c>
      <c r="F530" s="1097"/>
      <c r="G530" s="1376">
        <f>ROUND(E530*F530,2)</f>
        <v>0</v>
      </c>
      <c r="H530" s="945"/>
      <c r="I530" s="927"/>
      <c r="P530" s="927"/>
      <c r="Q530" s="927"/>
      <c r="R530" s="927"/>
      <c r="S530" s="927"/>
      <c r="T530" s="927"/>
      <c r="U530" s="927"/>
      <c r="V530" s="927"/>
      <c r="W530" s="927"/>
      <c r="X530" s="927"/>
      <c r="Y530" s="927"/>
      <c r="Z530" s="927"/>
      <c r="AA530" s="927"/>
      <c r="AB530" s="927"/>
      <c r="AC530" s="927"/>
      <c r="AD530" s="927"/>
      <c r="AE530" s="927"/>
      <c r="AF530" s="927"/>
      <c r="AG530" s="927"/>
      <c r="AH530" s="927"/>
      <c r="AI530" s="927"/>
      <c r="AJ530" s="927"/>
      <c r="AK530" s="927"/>
      <c r="AL530" s="927"/>
      <c r="AM530" s="927"/>
      <c r="AN530" s="927"/>
      <c r="AO530" s="927"/>
      <c r="AP530" s="927"/>
      <c r="AQ530" s="927"/>
      <c r="AR530" s="927"/>
      <c r="AS530" s="927"/>
      <c r="AT530" s="927"/>
      <c r="AU530" s="927"/>
      <c r="AV530" s="927"/>
      <c r="AW530" s="927"/>
      <c r="AX530" s="927"/>
      <c r="AY530" s="927"/>
      <c r="AZ530" s="927"/>
      <c r="BA530" s="927"/>
      <c r="BB530" s="927"/>
      <c r="BC530" s="927"/>
      <c r="BD530" s="927"/>
      <c r="BE530" s="927"/>
      <c r="BF530" s="927"/>
      <c r="BG530" s="927"/>
      <c r="BH530" s="927"/>
      <c r="BI530" s="927"/>
      <c r="BJ530" s="927"/>
      <c r="BK530" s="927"/>
      <c r="BL530" s="927"/>
      <c r="BM530" s="927"/>
      <c r="BN530" s="927"/>
      <c r="BO530" s="927"/>
      <c r="BP530" s="927"/>
      <c r="BQ530" s="927"/>
      <c r="BR530" s="927"/>
      <c r="BS530" s="927"/>
      <c r="BT530" s="927"/>
      <c r="BU530" s="927"/>
      <c r="BV530" s="927"/>
      <c r="BW530" s="927"/>
      <c r="BX530" s="927"/>
      <c r="BY530" s="927"/>
      <c r="BZ530" s="927"/>
      <c r="CA530" s="927"/>
      <c r="CB530" s="927"/>
      <c r="CC530" s="927"/>
      <c r="CD530" s="927"/>
      <c r="CE530" s="927"/>
      <c r="CF530" s="927"/>
      <c r="CG530" s="927"/>
      <c r="CH530" s="927"/>
      <c r="CI530" s="927"/>
      <c r="CJ530" s="927"/>
      <c r="CK530" s="927"/>
      <c r="CL530" s="927"/>
      <c r="CM530" s="927"/>
      <c r="CN530" s="927"/>
      <c r="CO530" s="927"/>
      <c r="CP530" s="927"/>
      <c r="CQ530" s="927"/>
      <c r="CR530" s="927"/>
      <c r="CS530" s="927"/>
      <c r="CT530" s="927"/>
      <c r="CU530" s="927"/>
      <c r="CV530" s="927"/>
      <c r="CW530" s="927"/>
      <c r="CX530" s="927"/>
      <c r="CY530" s="927"/>
      <c r="CZ530" s="927"/>
      <c r="DA530" s="927"/>
      <c r="DB530" s="927"/>
      <c r="DC530" s="927"/>
      <c r="DD530" s="927"/>
      <c r="DE530" s="927"/>
      <c r="DF530" s="927"/>
      <c r="DG530" s="927"/>
      <c r="DH530" s="927"/>
      <c r="DI530" s="927"/>
      <c r="DJ530" s="927"/>
      <c r="DK530" s="927"/>
      <c r="DL530" s="927"/>
      <c r="DM530" s="927"/>
      <c r="DN530" s="927"/>
      <c r="DO530" s="927"/>
      <c r="DP530" s="927"/>
      <c r="DQ530" s="927"/>
      <c r="DR530" s="927"/>
      <c r="DS530" s="927"/>
      <c r="DT530" s="927"/>
      <c r="DU530" s="927"/>
      <c r="DV530" s="927"/>
      <c r="DW530" s="927"/>
      <c r="DX530" s="927"/>
      <c r="DY530" s="927"/>
      <c r="DZ530" s="927"/>
      <c r="EA530" s="927"/>
      <c r="EB530" s="927"/>
      <c r="EC530" s="927"/>
      <c r="ED530" s="927"/>
      <c r="EE530" s="927"/>
      <c r="EF530" s="927"/>
      <c r="EG530" s="927"/>
      <c r="EH530" s="927"/>
      <c r="EI530" s="927"/>
      <c r="EJ530" s="927"/>
      <c r="EK530" s="927"/>
      <c r="EL530" s="927"/>
      <c r="EM530" s="927"/>
      <c r="EN530" s="927"/>
      <c r="EO530" s="927"/>
      <c r="EP530" s="927"/>
      <c r="EQ530" s="927"/>
      <c r="ER530" s="927"/>
      <c r="ES530" s="927"/>
    </row>
    <row r="531" spans="1:149" s="912" customFormat="1" ht="15" customHeight="1">
      <c r="A531" s="1152"/>
      <c r="B531" s="1181"/>
      <c r="C531" s="1186"/>
      <c r="D531" s="1087"/>
      <c r="E531" s="1087"/>
      <c r="F531" s="1099"/>
      <c r="G531" s="993"/>
      <c r="H531" s="945"/>
      <c r="I531" s="927"/>
      <c r="P531" s="927"/>
      <c r="Q531" s="927"/>
      <c r="R531" s="927"/>
      <c r="S531" s="927"/>
      <c r="T531" s="927"/>
      <c r="U531" s="927"/>
      <c r="V531" s="927"/>
      <c r="W531" s="927"/>
      <c r="X531" s="927"/>
      <c r="Y531" s="927"/>
      <c r="Z531" s="927"/>
      <c r="AA531" s="927"/>
      <c r="AB531" s="927"/>
      <c r="AC531" s="927"/>
      <c r="AD531" s="927"/>
      <c r="AE531" s="927"/>
      <c r="AF531" s="927"/>
      <c r="AG531" s="927"/>
      <c r="AH531" s="927"/>
      <c r="AI531" s="927"/>
      <c r="AJ531" s="927"/>
      <c r="AK531" s="927"/>
      <c r="AL531" s="927"/>
      <c r="AM531" s="927"/>
      <c r="AN531" s="927"/>
      <c r="AO531" s="927"/>
      <c r="AP531" s="927"/>
      <c r="AQ531" s="927"/>
      <c r="AR531" s="927"/>
      <c r="AS531" s="927"/>
      <c r="AT531" s="927"/>
      <c r="AU531" s="927"/>
      <c r="AV531" s="927"/>
      <c r="AW531" s="927"/>
      <c r="AX531" s="927"/>
      <c r="AY531" s="927"/>
      <c r="AZ531" s="927"/>
      <c r="BA531" s="927"/>
      <c r="BB531" s="927"/>
      <c r="BC531" s="927"/>
      <c r="BD531" s="927"/>
      <c r="BE531" s="927"/>
      <c r="BF531" s="927"/>
      <c r="BG531" s="927"/>
      <c r="BH531" s="927"/>
      <c r="BI531" s="927"/>
      <c r="BJ531" s="927"/>
      <c r="BK531" s="927"/>
      <c r="BL531" s="927"/>
      <c r="BM531" s="927"/>
      <c r="BN531" s="927"/>
      <c r="BO531" s="927"/>
      <c r="BP531" s="927"/>
      <c r="BQ531" s="927"/>
      <c r="BR531" s="927"/>
      <c r="BS531" s="927"/>
      <c r="BT531" s="927"/>
      <c r="BU531" s="927"/>
      <c r="BV531" s="927"/>
      <c r="BW531" s="927"/>
      <c r="BX531" s="927"/>
      <c r="BY531" s="927"/>
      <c r="BZ531" s="927"/>
      <c r="CA531" s="927"/>
      <c r="CB531" s="927"/>
      <c r="CC531" s="927"/>
      <c r="CD531" s="927"/>
      <c r="CE531" s="927"/>
      <c r="CF531" s="927"/>
      <c r="CG531" s="927"/>
      <c r="CH531" s="927"/>
      <c r="CI531" s="927"/>
      <c r="CJ531" s="927"/>
      <c r="CK531" s="927"/>
      <c r="CL531" s="927"/>
      <c r="CM531" s="927"/>
      <c r="CN531" s="927"/>
      <c r="CO531" s="927"/>
      <c r="CP531" s="927"/>
      <c r="CQ531" s="927"/>
      <c r="CR531" s="927"/>
      <c r="CS531" s="927"/>
      <c r="CT531" s="927"/>
      <c r="CU531" s="927"/>
      <c r="CV531" s="927"/>
      <c r="CW531" s="927"/>
      <c r="CX531" s="927"/>
      <c r="CY531" s="927"/>
      <c r="CZ531" s="927"/>
      <c r="DA531" s="927"/>
      <c r="DB531" s="927"/>
      <c r="DC531" s="927"/>
      <c r="DD531" s="927"/>
      <c r="DE531" s="927"/>
      <c r="DF531" s="927"/>
      <c r="DG531" s="927"/>
      <c r="DH531" s="927"/>
      <c r="DI531" s="927"/>
      <c r="DJ531" s="927"/>
      <c r="DK531" s="927"/>
      <c r="DL531" s="927"/>
      <c r="DM531" s="927"/>
      <c r="DN531" s="927"/>
      <c r="DO531" s="927"/>
      <c r="DP531" s="927"/>
      <c r="DQ531" s="927"/>
      <c r="DR531" s="927"/>
      <c r="DS531" s="927"/>
      <c r="DT531" s="927"/>
      <c r="DU531" s="927"/>
      <c r="DV531" s="927"/>
      <c r="DW531" s="927"/>
      <c r="DX531" s="927"/>
      <c r="DY531" s="927"/>
      <c r="DZ531" s="927"/>
      <c r="EA531" s="927"/>
      <c r="EB531" s="927"/>
      <c r="EC531" s="927"/>
      <c r="ED531" s="927"/>
      <c r="EE531" s="927"/>
      <c r="EF531" s="927"/>
      <c r="EG531" s="927"/>
      <c r="EH531" s="927"/>
      <c r="EI531" s="927"/>
      <c r="EJ531" s="927"/>
      <c r="EK531" s="927"/>
      <c r="EL531" s="927"/>
      <c r="EM531" s="927"/>
      <c r="EN531" s="927"/>
      <c r="EO531" s="927"/>
      <c r="EP531" s="927"/>
      <c r="EQ531" s="927"/>
      <c r="ER531" s="927"/>
      <c r="ES531" s="927"/>
    </row>
    <row r="532" spans="1:149" s="1078" customFormat="1" ht="95.25" customHeight="1">
      <c r="A532" s="1506" t="s">
        <v>2158</v>
      </c>
      <c r="B532" s="981"/>
      <c r="C532" s="1040" t="s">
        <v>2246</v>
      </c>
      <c r="D532" s="987"/>
      <c r="E532" s="988"/>
      <c r="F532" s="1099"/>
      <c r="G532" s="993"/>
      <c r="H532" s="1086"/>
      <c r="I532" s="1070"/>
      <c r="J532" s="1070"/>
      <c r="K532" s="1070"/>
      <c r="L532" s="1070"/>
      <c r="M532" s="1070"/>
      <c r="N532" s="1070"/>
      <c r="O532" s="1070"/>
      <c r="P532" s="912"/>
      <c r="Q532" s="912"/>
      <c r="R532" s="912"/>
      <c r="S532" s="912"/>
      <c r="T532" s="912"/>
      <c r="U532" s="912"/>
      <c r="V532" s="912"/>
      <c r="W532" s="912"/>
      <c r="X532" s="912"/>
      <c r="Y532" s="912"/>
      <c r="Z532" s="912"/>
      <c r="AA532" s="912"/>
      <c r="AB532" s="912"/>
      <c r="AC532" s="912"/>
      <c r="AD532" s="912"/>
      <c r="AE532" s="912"/>
      <c r="AF532" s="912"/>
      <c r="AG532" s="912"/>
      <c r="AH532" s="912"/>
      <c r="AI532" s="912"/>
      <c r="AJ532" s="912"/>
      <c r="AK532" s="912"/>
      <c r="AL532" s="912"/>
      <c r="AM532" s="912"/>
      <c r="AN532" s="912"/>
      <c r="AO532" s="912"/>
      <c r="AP532" s="912"/>
      <c r="AQ532" s="912"/>
      <c r="AR532" s="912"/>
      <c r="AS532" s="912"/>
      <c r="AT532" s="912"/>
      <c r="AU532" s="912"/>
      <c r="AV532" s="912"/>
      <c r="AW532" s="912"/>
      <c r="AX532" s="912"/>
      <c r="AY532" s="912"/>
      <c r="AZ532" s="912"/>
      <c r="BA532" s="912"/>
      <c r="BB532" s="912"/>
      <c r="BC532" s="912"/>
      <c r="BD532" s="912"/>
      <c r="BE532" s="912"/>
      <c r="BF532" s="912"/>
      <c r="BG532" s="912"/>
      <c r="BH532" s="912"/>
      <c r="BI532" s="912"/>
      <c r="BJ532" s="912"/>
      <c r="BK532" s="912"/>
      <c r="BL532" s="912"/>
      <c r="BM532" s="912"/>
      <c r="BN532" s="912"/>
      <c r="BO532" s="912"/>
      <c r="BP532" s="912"/>
      <c r="BQ532" s="912"/>
      <c r="BR532" s="912"/>
      <c r="BS532" s="912"/>
      <c r="BT532" s="912"/>
      <c r="BU532" s="912"/>
      <c r="BV532" s="912"/>
      <c r="BW532" s="912"/>
      <c r="BX532" s="912"/>
      <c r="BY532" s="912"/>
      <c r="BZ532" s="912"/>
      <c r="CA532" s="912"/>
      <c r="CB532" s="912"/>
      <c r="CC532" s="912"/>
      <c r="CD532" s="912"/>
      <c r="CE532" s="912"/>
      <c r="CF532" s="912"/>
      <c r="CG532" s="912"/>
      <c r="CH532" s="912"/>
      <c r="CI532" s="912"/>
      <c r="CJ532" s="912"/>
      <c r="CK532" s="912"/>
      <c r="CL532" s="912"/>
      <c r="CM532" s="912"/>
      <c r="CN532" s="912"/>
      <c r="CO532" s="912"/>
      <c r="CP532" s="912"/>
      <c r="CQ532" s="912"/>
      <c r="CR532" s="912"/>
      <c r="CS532" s="912"/>
      <c r="CT532" s="912"/>
      <c r="CU532" s="912"/>
      <c r="CV532" s="912"/>
      <c r="CW532" s="912"/>
      <c r="CX532" s="912"/>
      <c r="CY532" s="912"/>
      <c r="CZ532" s="912"/>
      <c r="DA532" s="912"/>
      <c r="DB532" s="912"/>
      <c r="DC532" s="912"/>
      <c r="DD532" s="912"/>
      <c r="DE532" s="912"/>
      <c r="DF532" s="912"/>
      <c r="DG532" s="912"/>
      <c r="DH532" s="912"/>
      <c r="DI532" s="912"/>
      <c r="DJ532" s="912"/>
      <c r="DK532" s="912"/>
      <c r="DL532" s="912"/>
      <c r="DM532" s="912"/>
      <c r="DN532" s="912"/>
      <c r="DO532" s="912"/>
      <c r="DP532" s="912"/>
      <c r="DQ532" s="912"/>
      <c r="DR532" s="912"/>
      <c r="DS532" s="912"/>
      <c r="DT532" s="912"/>
      <c r="DU532" s="912"/>
      <c r="DV532" s="912"/>
      <c r="DW532" s="912"/>
      <c r="DX532" s="912"/>
      <c r="DY532" s="912"/>
      <c r="DZ532" s="912"/>
      <c r="EA532" s="912"/>
      <c r="EB532" s="912"/>
      <c r="EC532" s="912"/>
      <c r="ED532" s="912"/>
      <c r="EE532" s="912"/>
      <c r="EF532" s="912"/>
      <c r="EG532" s="912"/>
      <c r="EH532" s="912"/>
      <c r="EI532" s="912"/>
      <c r="EJ532" s="912"/>
      <c r="EK532" s="912"/>
      <c r="EL532" s="912"/>
      <c r="EM532" s="912"/>
      <c r="EN532" s="912"/>
      <c r="EO532" s="912"/>
      <c r="EP532" s="912"/>
      <c r="EQ532" s="912"/>
      <c r="ER532" s="912"/>
      <c r="ES532" s="912"/>
    </row>
    <row r="533" spans="1:149" s="1078" customFormat="1" ht="15" customHeight="1">
      <c r="A533" s="1506"/>
      <c r="B533" s="981"/>
      <c r="C533" s="1069" t="s">
        <v>69</v>
      </c>
      <c r="D533" s="1087" t="s">
        <v>35</v>
      </c>
      <c r="E533" s="1087">
        <v>1</v>
      </c>
      <c r="F533" s="1097"/>
      <c r="G533" s="1376">
        <f>ROUND(E533*F533,2)</f>
        <v>0</v>
      </c>
      <c r="H533" s="1086"/>
      <c r="I533" s="1070"/>
      <c r="J533" s="1070"/>
      <c r="K533" s="1070"/>
      <c r="L533" s="1070"/>
      <c r="M533" s="1070"/>
      <c r="N533" s="1070"/>
      <c r="O533" s="1070"/>
      <c r="P533" s="912"/>
      <c r="Q533" s="912"/>
      <c r="R533" s="912"/>
      <c r="S533" s="912"/>
      <c r="T533" s="912"/>
      <c r="U533" s="912"/>
      <c r="V533" s="912"/>
      <c r="W533" s="912"/>
      <c r="X533" s="912"/>
      <c r="Y533" s="912"/>
      <c r="Z533" s="912"/>
      <c r="AA533" s="912"/>
      <c r="AB533" s="912"/>
      <c r="AC533" s="912"/>
      <c r="AD533" s="912"/>
      <c r="AE533" s="912"/>
      <c r="AF533" s="912"/>
      <c r="AG533" s="912"/>
      <c r="AH533" s="912"/>
      <c r="AI533" s="912"/>
      <c r="AJ533" s="912"/>
      <c r="AK533" s="912"/>
      <c r="AL533" s="912"/>
      <c r="AM533" s="912"/>
      <c r="AN533" s="912"/>
      <c r="AO533" s="912"/>
      <c r="AP533" s="912"/>
      <c r="AQ533" s="912"/>
      <c r="AR533" s="912"/>
      <c r="AS533" s="912"/>
      <c r="AT533" s="912"/>
      <c r="AU533" s="912"/>
      <c r="AV533" s="912"/>
      <c r="AW533" s="912"/>
      <c r="AX533" s="912"/>
      <c r="AY533" s="912"/>
      <c r="AZ533" s="912"/>
      <c r="BA533" s="912"/>
      <c r="BB533" s="912"/>
      <c r="BC533" s="912"/>
      <c r="BD533" s="912"/>
      <c r="BE533" s="912"/>
      <c r="BF533" s="912"/>
      <c r="BG533" s="912"/>
      <c r="BH533" s="912"/>
      <c r="BI533" s="912"/>
      <c r="BJ533" s="912"/>
      <c r="BK533" s="912"/>
      <c r="BL533" s="912"/>
      <c r="BM533" s="912"/>
      <c r="BN533" s="912"/>
      <c r="BO533" s="912"/>
      <c r="BP533" s="912"/>
      <c r="BQ533" s="912"/>
      <c r="BR533" s="912"/>
      <c r="BS533" s="912"/>
      <c r="BT533" s="912"/>
      <c r="BU533" s="912"/>
      <c r="BV533" s="912"/>
      <c r="BW533" s="912"/>
      <c r="BX533" s="912"/>
      <c r="BY533" s="912"/>
      <c r="BZ533" s="912"/>
      <c r="CA533" s="912"/>
      <c r="CB533" s="912"/>
      <c r="CC533" s="912"/>
      <c r="CD533" s="912"/>
      <c r="CE533" s="912"/>
      <c r="CF533" s="912"/>
      <c r="CG533" s="912"/>
      <c r="CH533" s="912"/>
      <c r="CI533" s="912"/>
      <c r="CJ533" s="912"/>
      <c r="CK533" s="912"/>
      <c r="CL533" s="912"/>
      <c r="CM533" s="912"/>
      <c r="CN533" s="912"/>
      <c r="CO533" s="912"/>
      <c r="CP533" s="912"/>
      <c r="CQ533" s="912"/>
      <c r="CR533" s="912"/>
      <c r="CS533" s="912"/>
      <c r="CT533" s="912"/>
      <c r="CU533" s="912"/>
      <c r="CV533" s="912"/>
      <c r="CW533" s="912"/>
      <c r="CX533" s="912"/>
      <c r="CY533" s="912"/>
      <c r="CZ533" s="912"/>
      <c r="DA533" s="912"/>
      <c r="DB533" s="912"/>
      <c r="DC533" s="912"/>
      <c r="DD533" s="912"/>
      <c r="DE533" s="912"/>
      <c r="DF533" s="912"/>
      <c r="DG533" s="912"/>
      <c r="DH533" s="912"/>
      <c r="DI533" s="912"/>
      <c r="DJ533" s="912"/>
      <c r="DK533" s="912"/>
      <c r="DL533" s="912"/>
      <c r="DM533" s="912"/>
      <c r="DN533" s="912"/>
      <c r="DO533" s="912"/>
      <c r="DP533" s="912"/>
      <c r="DQ533" s="912"/>
      <c r="DR533" s="912"/>
      <c r="DS533" s="912"/>
      <c r="DT533" s="912"/>
      <c r="DU533" s="912"/>
      <c r="DV533" s="912"/>
      <c r="DW533" s="912"/>
      <c r="DX533" s="912"/>
      <c r="DY533" s="912"/>
      <c r="DZ533" s="912"/>
      <c r="EA533" s="912"/>
      <c r="EB533" s="912"/>
      <c r="EC533" s="912"/>
      <c r="ED533" s="912"/>
      <c r="EE533" s="912"/>
      <c r="EF533" s="912"/>
      <c r="EG533" s="912"/>
      <c r="EH533" s="912"/>
      <c r="EI533" s="912"/>
      <c r="EJ533" s="912"/>
      <c r="EK533" s="912"/>
      <c r="EL533" s="912"/>
      <c r="EM533" s="912"/>
      <c r="EN533" s="912"/>
      <c r="EO533" s="912"/>
      <c r="EP533" s="912"/>
      <c r="EQ533" s="912"/>
      <c r="ER533" s="912"/>
      <c r="ES533" s="912"/>
    </row>
    <row r="534" spans="1:149" s="1078" customFormat="1" ht="15" customHeight="1">
      <c r="A534" s="1173"/>
      <c r="B534" s="1174"/>
      <c r="C534" s="1175"/>
      <c r="D534" s="1169"/>
      <c r="E534" s="1170"/>
      <c r="F534" s="1101"/>
      <c r="G534" s="1176"/>
      <c r="H534" s="1091"/>
      <c r="I534" s="1070"/>
      <c r="J534" s="1070"/>
      <c r="K534" s="1070"/>
      <c r="L534" s="1070"/>
      <c r="M534" s="1070"/>
      <c r="N534" s="1070"/>
      <c r="O534" s="1070"/>
      <c r="P534" s="1070"/>
      <c r="Q534" s="1070"/>
      <c r="R534" s="1070"/>
      <c r="S534" s="1070"/>
      <c r="T534" s="1070"/>
      <c r="U534" s="1070"/>
      <c r="V534" s="1070"/>
      <c r="W534" s="1070"/>
      <c r="X534" s="1070"/>
      <c r="Y534" s="1070"/>
      <c r="Z534" s="1070"/>
      <c r="AA534" s="1070"/>
      <c r="AB534" s="1070"/>
      <c r="AC534" s="1070"/>
      <c r="AD534" s="1070"/>
      <c r="AE534" s="1070"/>
      <c r="AF534" s="1070"/>
      <c r="AG534" s="1070"/>
      <c r="AH534" s="1070"/>
      <c r="AI534" s="1070"/>
      <c r="AJ534" s="1070"/>
      <c r="AK534" s="1070"/>
      <c r="AL534" s="1070"/>
      <c r="AM534" s="1070"/>
      <c r="AN534" s="1070"/>
      <c r="AO534" s="1070"/>
      <c r="AP534" s="1070"/>
      <c r="AQ534" s="1070"/>
      <c r="AR534" s="1070"/>
      <c r="AS534" s="1070"/>
      <c r="AT534" s="1070"/>
      <c r="AU534" s="1070"/>
      <c r="AV534" s="1070"/>
      <c r="AW534" s="1070"/>
      <c r="AX534" s="1070"/>
      <c r="AY534" s="1070"/>
      <c r="AZ534" s="1070"/>
      <c r="BA534" s="1070"/>
      <c r="BB534" s="1070"/>
      <c r="BC534" s="1070"/>
      <c r="BD534" s="1070"/>
      <c r="BE534" s="1070"/>
      <c r="BF534" s="1070"/>
      <c r="BG534" s="1070"/>
      <c r="BH534" s="1070"/>
      <c r="BI534" s="1070"/>
      <c r="BJ534" s="1070"/>
      <c r="BK534" s="1070"/>
      <c r="BL534" s="1070"/>
      <c r="BM534" s="1070"/>
      <c r="BN534" s="1070"/>
      <c r="BO534" s="1070"/>
      <c r="BP534" s="1070"/>
      <c r="BQ534" s="1070"/>
      <c r="BR534" s="1070"/>
      <c r="BS534" s="1070"/>
      <c r="BT534" s="1070"/>
      <c r="BU534" s="1070"/>
      <c r="BV534" s="1070"/>
      <c r="BW534" s="1070"/>
      <c r="BX534" s="1070"/>
      <c r="BY534" s="1070"/>
      <c r="BZ534" s="1070"/>
      <c r="CA534" s="1070"/>
      <c r="CB534" s="1070"/>
      <c r="CC534" s="1070"/>
      <c r="CD534" s="1070"/>
      <c r="CE534" s="1070"/>
      <c r="CF534" s="1070"/>
      <c r="CG534" s="1070"/>
      <c r="CH534" s="1070"/>
      <c r="CI534" s="1070"/>
      <c r="CJ534" s="1070"/>
      <c r="CK534" s="1070"/>
      <c r="CL534" s="1070"/>
      <c r="CM534" s="1070"/>
      <c r="CN534" s="1070"/>
      <c r="CO534" s="1070"/>
      <c r="CP534" s="1070"/>
      <c r="CQ534" s="1070"/>
      <c r="CR534" s="1070"/>
      <c r="CS534" s="1070"/>
      <c r="CT534" s="1070"/>
      <c r="CU534" s="1070"/>
      <c r="CV534" s="1070"/>
      <c r="CW534" s="1070"/>
      <c r="CX534" s="1070"/>
      <c r="CY534" s="1070"/>
      <c r="CZ534" s="1070"/>
      <c r="DA534" s="1070"/>
      <c r="DB534" s="1070"/>
      <c r="DC534" s="1070"/>
      <c r="DD534" s="1070"/>
      <c r="DE534" s="1070"/>
      <c r="DF534" s="1070"/>
      <c r="DG534" s="1070"/>
      <c r="DH534" s="1070"/>
      <c r="DI534" s="1070"/>
      <c r="DJ534" s="1070"/>
      <c r="DK534" s="1070"/>
      <c r="DL534" s="1070"/>
      <c r="DM534" s="1070"/>
      <c r="DN534" s="1070"/>
      <c r="DO534" s="1070"/>
      <c r="DP534" s="1070"/>
      <c r="DQ534" s="1070"/>
      <c r="DR534" s="1070"/>
      <c r="DS534" s="1070"/>
      <c r="DT534" s="1070"/>
      <c r="DU534" s="1070"/>
      <c r="DV534" s="1070"/>
      <c r="DW534" s="1070"/>
      <c r="DX534" s="1070"/>
      <c r="DY534" s="1070"/>
      <c r="DZ534" s="1070"/>
      <c r="EA534" s="1070"/>
      <c r="EB534" s="1070"/>
      <c r="EC534" s="1070"/>
      <c r="ED534" s="1070"/>
      <c r="EE534" s="1070"/>
      <c r="EF534" s="1070"/>
      <c r="EG534" s="1070"/>
      <c r="EH534" s="1070"/>
      <c r="EI534" s="1070"/>
      <c r="EJ534" s="1070"/>
      <c r="EK534" s="1070"/>
      <c r="EL534" s="1070"/>
      <c r="EM534" s="1070"/>
      <c r="EN534" s="1070"/>
      <c r="EO534" s="1070"/>
      <c r="EP534" s="1070"/>
      <c r="EQ534" s="1070"/>
      <c r="ER534" s="1070"/>
      <c r="ES534" s="1070"/>
    </row>
    <row r="535" spans="1:149" s="912" customFormat="1">
      <c r="A535" s="955" t="s">
        <v>439</v>
      </c>
      <c r="B535" s="956"/>
      <c r="C535" s="957" t="s">
        <v>271</v>
      </c>
      <c r="D535" s="958"/>
      <c r="E535" s="958"/>
      <c r="F535" s="1102"/>
      <c r="G535" s="959">
        <f>ROUND(SUM(G515:G534),2)</f>
        <v>0</v>
      </c>
      <c r="H535" s="960"/>
      <c r="I535" s="927"/>
    </row>
    <row r="536" spans="1:149" s="1078" customFormat="1" ht="15" customHeight="1">
      <c r="A536" s="912"/>
      <c r="B536" s="1092"/>
      <c r="C536" s="912"/>
      <c r="D536" s="912"/>
      <c r="E536" s="912"/>
      <c r="F536" s="912"/>
      <c r="G536" s="912"/>
      <c r="H536" s="912"/>
      <c r="I536" s="912"/>
      <c r="J536" s="1070"/>
      <c r="K536" s="1070"/>
      <c r="L536" s="1070"/>
      <c r="M536" s="1070"/>
      <c r="N536" s="1070"/>
      <c r="O536" s="1070"/>
      <c r="P536" s="927"/>
      <c r="Q536" s="927"/>
      <c r="R536" s="927"/>
      <c r="S536" s="927"/>
      <c r="T536" s="927"/>
      <c r="U536" s="927"/>
      <c r="V536" s="927"/>
      <c r="W536" s="927"/>
      <c r="X536" s="927"/>
      <c r="Y536" s="927"/>
      <c r="Z536" s="927"/>
      <c r="AA536" s="927"/>
      <c r="AB536" s="927"/>
      <c r="AC536" s="927"/>
      <c r="AD536" s="927"/>
      <c r="AE536" s="927"/>
      <c r="AF536" s="927"/>
      <c r="AG536" s="927"/>
      <c r="AH536" s="927"/>
      <c r="AI536" s="927"/>
      <c r="AJ536" s="927"/>
      <c r="AK536" s="927"/>
      <c r="AL536" s="927"/>
      <c r="AM536" s="927"/>
      <c r="AN536" s="927"/>
      <c r="AO536" s="927"/>
      <c r="AP536" s="927"/>
      <c r="AQ536" s="927"/>
      <c r="AR536" s="927"/>
      <c r="AS536" s="927"/>
      <c r="AT536" s="927"/>
      <c r="AU536" s="927"/>
      <c r="AV536" s="927"/>
      <c r="AW536" s="927"/>
      <c r="AX536" s="927"/>
      <c r="AY536" s="927"/>
      <c r="AZ536" s="927"/>
      <c r="BA536" s="927"/>
      <c r="BB536" s="927"/>
      <c r="BC536" s="927"/>
      <c r="BD536" s="927"/>
      <c r="BE536" s="927"/>
      <c r="BF536" s="927"/>
      <c r="BG536" s="927"/>
      <c r="BH536" s="927"/>
      <c r="BI536" s="927"/>
      <c r="BJ536" s="927"/>
      <c r="BK536" s="927"/>
      <c r="BL536" s="927"/>
      <c r="BM536" s="927"/>
      <c r="BN536" s="927"/>
      <c r="BO536" s="927"/>
      <c r="BP536" s="927"/>
      <c r="BQ536" s="927"/>
      <c r="BR536" s="927"/>
      <c r="BS536" s="927"/>
      <c r="BT536" s="927"/>
      <c r="BU536" s="927"/>
      <c r="BV536" s="927"/>
      <c r="BW536" s="927"/>
      <c r="BX536" s="927"/>
      <c r="BY536" s="927"/>
      <c r="BZ536" s="927"/>
      <c r="CA536" s="927"/>
      <c r="CB536" s="927"/>
      <c r="CC536" s="927"/>
      <c r="CD536" s="927"/>
      <c r="CE536" s="927"/>
      <c r="CF536" s="927"/>
      <c r="CG536" s="927"/>
      <c r="CH536" s="927"/>
      <c r="CI536" s="927"/>
      <c r="CJ536" s="927"/>
      <c r="CK536" s="927"/>
      <c r="CL536" s="927"/>
      <c r="CM536" s="927"/>
      <c r="CN536" s="927"/>
      <c r="CO536" s="927"/>
      <c r="CP536" s="927"/>
      <c r="CQ536" s="927"/>
      <c r="CR536" s="927"/>
      <c r="CS536" s="927"/>
      <c r="CT536" s="927"/>
      <c r="CU536" s="927"/>
      <c r="CV536" s="927"/>
      <c r="CW536" s="927"/>
      <c r="CX536" s="927"/>
      <c r="CY536" s="927"/>
      <c r="CZ536" s="927"/>
      <c r="DA536" s="927"/>
      <c r="DB536" s="927"/>
      <c r="DC536" s="927"/>
      <c r="DD536" s="927"/>
      <c r="DE536" s="927"/>
      <c r="DF536" s="927"/>
      <c r="DG536" s="927"/>
      <c r="DH536" s="927"/>
      <c r="DI536" s="927"/>
      <c r="DJ536" s="927"/>
      <c r="DK536" s="927"/>
      <c r="DL536" s="927"/>
      <c r="DM536" s="927"/>
      <c r="DN536" s="927"/>
      <c r="DO536" s="927"/>
      <c r="DP536" s="927"/>
      <c r="DQ536" s="927"/>
      <c r="DR536" s="927"/>
      <c r="DS536" s="927"/>
      <c r="DT536" s="927"/>
      <c r="DU536" s="927"/>
      <c r="DV536" s="927"/>
      <c r="DW536" s="927"/>
      <c r="DX536" s="927"/>
      <c r="DY536" s="927"/>
      <c r="DZ536" s="927"/>
      <c r="EA536" s="927"/>
      <c r="EB536" s="927"/>
      <c r="EC536" s="927"/>
      <c r="ED536" s="927"/>
      <c r="EE536" s="927"/>
      <c r="EF536" s="927"/>
      <c r="EG536" s="927"/>
      <c r="EH536" s="927"/>
      <c r="EI536" s="927"/>
      <c r="EJ536" s="927"/>
      <c r="EK536" s="927"/>
      <c r="EL536" s="927"/>
      <c r="EM536" s="927"/>
      <c r="EN536" s="927"/>
      <c r="EO536" s="927"/>
      <c r="EP536" s="927"/>
      <c r="EQ536" s="927"/>
      <c r="ER536" s="927"/>
      <c r="ES536" s="927"/>
    </row>
    <row r="537" spans="1:149" s="1078" customFormat="1" ht="15" customHeight="1">
      <c r="A537" s="912"/>
      <c r="B537" s="1092"/>
      <c r="C537" s="912"/>
      <c r="D537" s="912"/>
      <c r="E537" s="912"/>
      <c r="F537" s="912"/>
      <c r="G537" s="912"/>
      <c r="H537" s="912"/>
      <c r="I537" s="912"/>
      <c r="J537" s="1070"/>
      <c r="K537" s="1070"/>
      <c r="L537" s="1070"/>
      <c r="M537" s="1070"/>
      <c r="N537" s="1070"/>
      <c r="O537" s="1070"/>
      <c r="P537" s="927"/>
      <c r="Q537" s="927"/>
      <c r="R537" s="927"/>
      <c r="S537" s="927"/>
      <c r="T537" s="927"/>
      <c r="U537" s="927"/>
      <c r="V537" s="927"/>
      <c r="W537" s="927"/>
      <c r="X537" s="927"/>
      <c r="Y537" s="927"/>
      <c r="Z537" s="927"/>
      <c r="AA537" s="927"/>
      <c r="AB537" s="927"/>
      <c r="AC537" s="927"/>
      <c r="AD537" s="927"/>
      <c r="AE537" s="927"/>
      <c r="AF537" s="927"/>
      <c r="AG537" s="927"/>
      <c r="AH537" s="927"/>
      <c r="AI537" s="927"/>
      <c r="AJ537" s="927"/>
      <c r="AK537" s="927"/>
      <c r="AL537" s="927"/>
      <c r="AM537" s="927"/>
      <c r="AN537" s="927"/>
      <c r="AO537" s="927"/>
      <c r="AP537" s="927"/>
      <c r="AQ537" s="927"/>
      <c r="AR537" s="927"/>
      <c r="AS537" s="927"/>
      <c r="AT537" s="927"/>
      <c r="AU537" s="927"/>
      <c r="AV537" s="927"/>
      <c r="AW537" s="927"/>
      <c r="AX537" s="927"/>
      <c r="AY537" s="927"/>
      <c r="AZ537" s="927"/>
      <c r="BA537" s="927"/>
      <c r="BB537" s="927"/>
      <c r="BC537" s="927"/>
      <c r="BD537" s="927"/>
      <c r="BE537" s="927"/>
      <c r="BF537" s="927"/>
      <c r="BG537" s="927"/>
      <c r="BH537" s="927"/>
      <c r="BI537" s="927"/>
      <c r="BJ537" s="927"/>
      <c r="BK537" s="927"/>
      <c r="BL537" s="927"/>
      <c r="BM537" s="927"/>
      <c r="BN537" s="927"/>
      <c r="BO537" s="927"/>
      <c r="BP537" s="927"/>
      <c r="BQ537" s="927"/>
      <c r="BR537" s="927"/>
      <c r="BS537" s="927"/>
      <c r="BT537" s="927"/>
      <c r="BU537" s="927"/>
      <c r="BV537" s="927"/>
      <c r="BW537" s="927"/>
      <c r="BX537" s="927"/>
      <c r="BY537" s="927"/>
      <c r="BZ537" s="927"/>
      <c r="CA537" s="927"/>
      <c r="CB537" s="927"/>
      <c r="CC537" s="927"/>
      <c r="CD537" s="927"/>
      <c r="CE537" s="927"/>
      <c r="CF537" s="927"/>
      <c r="CG537" s="927"/>
      <c r="CH537" s="927"/>
      <c r="CI537" s="927"/>
      <c r="CJ537" s="927"/>
      <c r="CK537" s="927"/>
      <c r="CL537" s="927"/>
      <c r="CM537" s="927"/>
      <c r="CN537" s="927"/>
      <c r="CO537" s="927"/>
      <c r="CP537" s="927"/>
      <c r="CQ537" s="927"/>
      <c r="CR537" s="927"/>
      <c r="CS537" s="927"/>
      <c r="CT537" s="927"/>
      <c r="CU537" s="927"/>
      <c r="CV537" s="927"/>
      <c r="CW537" s="927"/>
      <c r="CX537" s="927"/>
      <c r="CY537" s="927"/>
      <c r="CZ537" s="927"/>
      <c r="DA537" s="927"/>
      <c r="DB537" s="927"/>
      <c r="DC537" s="927"/>
      <c r="DD537" s="927"/>
      <c r="DE537" s="927"/>
      <c r="DF537" s="927"/>
      <c r="DG537" s="927"/>
      <c r="DH537" s="927"/>
      <c r="DI537" s="927"/>
      <c r="DJ537" s="927"/>
      <c r="DK537" s="927"/>
      <c r="DL537" s="927"/>
      <c r="DM537" s="927"/>
      <c r="DN537" s="927"/>
      <c r="DO537" s="927"/>
      <c r="DP537" s="927"/>
      <c r="DQ537" s="927"/>
      <c r="DR537" s="927"/>
      <c r="DS537" s="927"/>
      <c r="DT537" s="927"/>
      <c r="DU537" s="927"/>
      <c r="DV537" s="927"/>
      <c r="DW537" s="927"/>
      <c r="DX537" s="927"/>
      <c r="DY537" s="927"/>
      <c r="DZ537" s="927"/>
      <c r="EA537" s="927"/>
      <c r="EB537" s="927"/>
      <c r="EC537" s="927"/>
      <c r="ED537" s="927"/>
      <c r="EE537" s="927"/>
      <c r="EF537" s="927"/>
      <c r="EG537" s="927"/>
      <c r="EH537" s="927"/>
      <c r="EI537" s="927"/>
      <c r="EJ537" s="927"/>
      <c r="EK537" s="927"/>
      <c r="EL537" s="927"/>
      <c r="EM537" s="927"/>
      <c r="EN537" s="927"/>
      <c r="EO537" s="927"/>
      <c r="EP537" s="927"/>
      <c r="EQ537" s="927"/>
      <c r="ER537" s="927"/>
      <c r="ES537" s="927"/>
    </row>
    <row r="538" spans="1:149" s="1078" customFormat="1" ht="15" customHeight="1">
      <c r="A538" s="927"/>
      <c r="B538" s="1093"/>
      <c r="C538" s="927"/>
      <c r="D538" s="927"/>
      <c r="E538" s="927"/>
      <c r="F538" s="927"/>
      <c r="G538" s="927"/>
      <c r="H538" s="927"/>
      <c r="I538" s="927"/>
      <c r="J538" s="1070"/>
      <c r="K538" s="1070"/>
      <c r="L538" s="1070"/>
      <c r="M538" s="1070"/>
      <c r="N538" s="1070"/>
      <c r="O538" s="1070"/>
      <c r="P538" s="1070"/>
      <c r="Q538" s="1070"/>
      <c r="R538" s="1070"/>
      <c r="S538" s="1070"/>
      <c r="T538" s="1070"/>
      <c r="U538" s="1070"/>
      <c r="V538" s="1070"/>
      <c r="W538" s="1070"/>
      <c r="X538" s="1070"/>
      <c r="Y538" s="1070"/>
      <c r="Z538" s="1070"/>
      <c r="AA538" s="1070"/>
      <c r="AB538" s="1070"/>
      <c r="AC538" s="1070"/>
      <c r="AD538" s="1070"/>
      <c r="AE538" s="1070"/>
      <c r="AF538" s="1070"/>
      <c r="AG538" s="1070"/>
      <c r="AH538" s="1070"/>
      <c r="AI538" s="1070"/>
      <c r="AJ538" s="1070"/>
      <c r="AK538" s="1070"/>
      <c r="AL538" s="1070"/>
      <c r="AM538" s="1070"/>
      <c r="AN538" s="1070"/>
      <c r="AO538" s="1070"/>
      <c r="AP538" s="1070"/>
      <c r="AQ538" s="1070"/>
      <c r="AR538" s="1070"/>
      <c r="AS538" s="1070"/>
      <c r="AT538" s="1070"/>
      <c r="AU538" s="1070"/>
      <c r="AV538" s="1070"/>
      <c r="AW538" s="1070"/>
      <c r="AX538" s="1070"/>
      <c r="AY538" s="1070"/>
      <c r="AZ538" s="1070"/>
      <c r="BA538" s="1070"/>
      <c r="BB538" s="1070"/>
      <c r="BC538" s="1070"/>
      <c r="BD538" s="1070"/>
      <c r="BE538" s="1070"/>
      <c r="BF538" s="1070"/>
      <c r="BG538" s="1070"/>
      <c r="BH538" s="1070"/>
      <c r="BI538" s="1070"/>
      <c r="BJ538" s="1070"/>
      <c r="BK538" s="1070"/>
      <c r="BL538" s="1070"/>
      <c r="BM538" s="1070"/>
      <c r="BN538" s="1070"/>
      <c r="BO538" s="1070"/>
      <c r="BP538" s="1070"/>
      <c r="BQ538" s="1070"/>
      <c r="BR538" s="1070"/>
      <c r="BS538" s="1070"/>
      <c r="BT538" s="1070"/>
      <c r="BU538" s="1070"/>
      <c r="BV538" s="1070"/>
      <c r="BW538" s="1070"/>
      <c r="BX538" s="1070"/>
      <c r="BY538" s="1070"/>
      <c r="BZ538" s="1070"/>
      <c r="CA538" s="1070"/>
      <c r="CB538" s="1070"/>
      <c r="CC538" s="1070"/>
      <c r="CD538" s="1070"/>
      <c r="CE538" s="1070"/>
      <c r="CF538" s="1070"/>
      <c r="CG538" s="1070"/>
      <c r="CH538" s="1070"/>
      <c r="CI538" s="1070"/>
      <c r="CJ538" s="1070"/>
      <c r="CK538" s="1070"/>
      <c r="CL538" s="1070"/>
      <c r="CM538" s="1070"/>
      <c r="CN538" s="1070"/>
      <c r="CO538" s="1070"/>
      <c r="CP538" s="1070"/>
      <c r="CQ538" s="1070"/>
      <c r="CR538" s="1070"/>
      <c r="CS538" s="1070"/>
      <c r="CT538" s="1070"/>
      <c r="CU538" s="1070"/>
      <c r="CV538" s="1070"/>
      <c r="CW538" s="1070"/>
      <c r="CX538" s="1070"/>
      <c r="CY538" s="1070"/>
      <c r="CZ538" s="1070"/>
      <c r="DA538" s="1070"/>
      <c r="DB538" s="1070"/>
      <c r="DC538" s="1070"/>
      <c r="DD538" s="1070"/>
      <c r="DE538" s="1070"/>
      <c r="DF538" s="1070"/>
      <c r="DG538" s="1070"/>
      <c r="DH538" s="1070"/>
      <c r="DI538" s="1070"/>
      <c r="DJ538" s="1070"/>
      <c r="DK538" s="1070"/>
      <c r="DL538" s="1070"/>
      <c r="DM538" s="1070"/>
      <c r="DN538" s="1070"/>
      <c r="DO538" s="1070"/>
      <c r="DP538" s="1070"/>
      <c r="DQ538" s="1070"/>
      <c r="DR538" s="1070"/>
      <c r="DS538" s="1070"/>
      <c r="DT538" s="1070"/>
      <c r="DU538" s="1070"/>
      <c r="DV538" s="1070"/>
      <c r="DW538" s="1070"/>
      <c r="DX538" s="1070"/>
      <c r="DY538" s="1070"/>
      <c r="DZ538" s="1070"/>
      <c r="EA538" s="1070"/>
      <c r="EB538" s="1070"/>
      <c r="EC538" s="1070"/>
      <c r="ED538" s="1070"/>
      <c r="EE538" s="1070"/>
      <c r="EF538" s="1070"/>
      <c r="EG538" s="1070"/>
      <c r="EH538" s="1070"/>
      <c r="EI538" s="1070"/>
      <c r="EJ538" s="1070"/>
      <c r="EK538" s="1070"/>
      <c r="EL538" s="1070"/>
      <c r="EM538" s="1070"/>
      <c r="EN538" s="1070"/>
      <c r="EO538" s="1070"/>
      <c r="EP538" s="1070"/>
      <c r="EQ538" s="1070"/>
      <c r="ER538" s="1070"/>
      <c r="ES538" s="1070"/>
    </row>
    <row r="539" spans="1:149" s="1078" customFormat="1" ht="15" customHeight="1">
      <c r="A539" s="912"/>
      <c r="B539" s="1092"/>
      <c r="C539" s="912"/>
      <c r="D539" s="912"/>
      <c r="E539" s="912"/>
      <c r="F539" s="912"/>
      <c r="G539" s="912"/>
      <c r="H539" s="912"/>
      <c r="I539" s="912"/>
      <c r="J539" s="1070"/>
      <c r="K539" s="1070"/>
      <c r="L539" s="1070"/>
      <c r="M539" s="1070"/>
      <c r="N539" s="1070"/>
      <c r="O539" s="1070"/>
      <c r="P539" s="1070"/>
      <c r="Q539" s="1070"/>
      <c r="R539" s="1070"/>
      <c r="S539" s="1070"/>
      <c r="T539" s="1070"/>
      <c r="U539" s="1070"/>
      <c r="V539" s="1070"/>
      <c r="W539" s="1070"/>
      <c r="X539" s="1070"/>
      <c r="Y539" s="1070"/>
      <c r="Z539" s="1070"/>
      <c r="AA539" s="1070"/>
      <c r="AB539" s="1070"/>
      <c r="AC539" s="1070"/>
      <c r="AD539" s="1070"/>
      <c r="AE539" s="1070"/>
      <c r="AF539" s="1070"/>
      <c r="AG539" s="1070"/>
      <c r="AH539" s="1070"/>
      <c r="AI539" s="1070"/>
      <c r="AJ539" s="1070"/>
      <c r="AK539" s="1070"/>
      <c r="AL539" s="1070"/>
      <c r="AM539" s="1070"/>
      <c r="AN539" s="1070"/>
      <c r="AO539" s="1070"/>
      <c r="AP539" s="1070"/>
      <c r="AQ539" s="1070"/>
      <c r="AR539" s="1070"/>
      <c r="AS539" s="1070"/>
      <c r="AT539" s="1070"/>
      <c r="AU539" s="1070"/>
      <c r="AV539" s="1070"/>
      <c r="AW539" s="1070"/>
      <c r="AX539" s="1070"/>
      <c r="AY539" s="1070"/>
      <c r="AZ539" s="1070"/>
      <c r="BA539" s="1070"/>
      <c r="BB539" s="1070"/>
      <c r="BC539" s="1070"/>
      <c r="BD539" s="1070"/>
      <c r="BE539" s="1070"/>
      <c r="BF539" s="1070"/>
      <c r="BG539" s="1070"/>
      <c r="BH539" s="1070"/>
      <c r="BI539" s="1070"/>
      <c r="BJ539" s="1070"/>
      <c r="BK539" s="1070"/>
      <c r="BL539" s="1070"/>
      <c r="BM539" s="1070"/>
      <c r="BN539" s="1070"/>
      <c r="BO539" s="1070"/>
      <c r="BP539" s="1070"/>
      <c r="BQ539" s="1070"/>
      <c r="BR539" s="1070"/>
      <c r="BS539" s="1070"/>
      <c r="BT539" s="1070"/>
      <c r="BU539" s="1070"/>
      <c r="BV539" s="1070"/>
      <c r="BW539" s="1070"/>
      <c r="BX539" s="1070"/>
      <c r="BY539" s="1070"/>
      <c r="BZ539" s="1070"/>
      <c r="CA539" s="1070"/>
      <c r="CB539" s="1070"/>
      <c r="CC539" s="1070"/>
      <c r="CD539" s="1070"/>
      <c r="CE539" s="1070"/>
      <c r="CF539" s="1070"/>
      <c r="CG539" s="1070"/>
      <c r="CH539" s="1070"/>
      <c r="CI539" s="1070"/>
      <c r="CJ539" s="1070"/>
      <c r="CK539" s="1070"/>
      <c r="CL539" s="1070"/>
      <c r="CM539" s="1070"/>
      <c r="CN539" s="1070"/>
      <c r="CO539" s="1070"/>
      <c r="CP539" s="1070"/>
      <c r="CQ539" s="1070"/>
      <c r="CR539" s="1070"/>
      <c r="CS539" s="1070"/>
      <c r="CT539" s="1070"/>
      <c r="CU539" s="1070"/>
      <c r="CV539" s="1070"/>
      <c r="CW539" s="1070"/>
      <c r="CX539" s="1070"/>
      <c r="CY539" s="1070"/>
      <c r="CZ539" s="1070"/>
      <c r="DA539" s="1070"/>
      <c r="DB539" s="1070"/>
      <c r="DC539" s="1070"/>
      <c r="DD539" s="1070"/>
      <c r="DE539" s="1070"/>
      <c r="DF539" s="1070"/>
      <c r="DG539" s="1070"/>
      <c r="DH539" s="1070"/>
      <c r="DI539" s="1070"/>
      <c r="DJ539" s="1070"/>
      <c r="DK539" s="1070"/>
      <c r="DL539" s="1070"/>
      <c r="DM539" s="1070"/>
      <c r="DN539" s="1070"/>
      <c r="DO539" s="1070"/>
      <c r="DP539" s="1070"/>
      <c r="DQ539" s="1070"/>
      <c r="DR539" s="1070"/>
      <c r="DS539" s="1070"/>
      <c r="DT539" s="1070"/>
      <c r="DU539" s="1070"/>
      <c r="DV539" s="1070"/>
      <c r="DW539" s="1070"/>
      <c r="DX539" s="1070"/>
      <c r="DY539" s="1070"/>
      <c r="DZ539" s="1070"/>
      <c r="EA539" s="1070"/>
      <c r="EB539" s="1070"/>
      <c r="EC539" s="1070"/>
      <c r="ED539" s="1070"/>
      <c r="EE539" s="1070"/>
      <c r="EF539" s="1070"/>
      <c r="EG539" s="1070"/>
      <c r="EH539" s="1070"/>
      <c r="EI539" s="1070"/>
      <c r="EJ539" s="1070"/>
      <c r="EK539" s="1070"/>
      <c r="EL539" s="1070"/>
      <c r="EM539" s="1070"/>
      <c r="EN539" s="1070"/>
      <c r="EO539" s="1070"/>
      <c r="EP539" s="1070"/>
      <c r="EQ539" s="1070"/>
      <c r="ER539" s="1070"/>
      <c r="ES539" s="1070"/>
    </row>
    <row r="540" spans="1:149" s="1078" customFormat="1" ht="15" customHeight="1">
      <c r="A540" s="912"/>
      <c r="B540" s="1092"/>
      <c r="C540" s="912"/>
      <c r="D540" s="912"/>
      <c r="E540" s="912"/>
      <c r="F540" s="912"/>
      <c r="G540" s="912"/>
      <c r="H540" s="912"/>
      <c r="I540" s="912"/>
      <c r="J540" s="1070"/>
      <c r="K540" s="1070"/>
      <c r="L540" s="1070"/>
      <c r="M540" s="1070"/>
      <c r="N540" s="1070"/>
      <c r="O540" s="1070"/>
      <c r="P540" s="1070"/>
      <c r="Q540" s="1070"/>
      <c r="R540" s="1070"/>
      <c r="S540" s="1070"/>
      <c r="T540" s="1070"/>
      <c r="U540" s="1070"/>
      <c r="V540" s="1070"/>
      <c r="W540" s="1070"/>
      <c r="X540" s="1070"/>
      <c r="Y540" s="1070"/>
      <c r="Z540" s="1070"/>
      <c r="AA540" s="1070"/>
      <c r="AB540" s="1070"/>
      <c r="AC540" s="1070"/>
      <c r="AD540" s="1070"/>
      <c r="AE540" s="1070"/>
      <c r="AF540" s="1070"/>
      <c r="AG540" s="1070"/>
      <c r="AH540" s="1070"/>
      <c r="AI540" s="1070"/>
      <c r="AJ540" s="1070"/>
      <c r="AK540" s="1070"/>
      <c r="AL540" s="1070"/>
      <c r="AM540" s="1070"/>
      <c r="AN540" s="1070"/>
      <c r="AO540" s="1070"/>
      <c r="AP540" s="1070"/>
      <c r="AQ540" s="1070"/>
      <c r="AR540" s="1070"/>
      <c r="AS540" s="1070"/>
      <c r="AT540" s="1070"/>
      <c r="AU540" s="1070"/>
      <c r="AV540" s="1070"/>
      <c r="AW540" s="1070"/>
      <c r="AX540" s="1070"/>
      <c r="AY540" s="1070"/>
      <c r="AZ540" s="1070"/>
      <c r="BA540" s="1070"/>
      <c r="BB540" s="1070"/>
      <c r="BC540" s="1070"/>
      <c r="BD540" s="1070"/>
      <c r="BE540" s="1070"/>
      <c r="BF540" s="1070"/>
      <c r="BG540" s="1070"/>
      <c r="BH540" s="1070"/>
      <c r="BI540" s="1070"/>
      <c r="BJ540" s="1070"/>
      <c r="BK540" s="1070"/>
      <c r="BL540" s="1070"/>
      <c r="BM540" s="1070"/>
      <c r="BN540" s="1070"/>
      <c r="BO540" s="1070"/>
      <c r="BP540" s="1070"/>
      <c r="BQ540" s="1070"/>
      <c r="BR540" s="1070"/>
      <c r="BS540" s="1070"/>
      <c r="BT540" s="1070"/>
      <c r="BU540" s="1070"/>
      <c r="BV540" s="1070"/>
      <c r="BW540" s="1070"/>
      <c r="BX540" s="1070"/>
      <c r="BY540" s="1070"/>
      <c r="BZ540" s="1070"/>
      <c r="CA540" s="1070"/>
      <c r="CB540" s="1070"/>
      <c r="CC540" s="1070"/>
      <c r="CD540" s="1070"/>
      <c r="CE540" s="1070"/>
      <c r="CF540" s="1070"/>
      <c r="CG540" s="1070"/>
      <c r="CH540" s="1070"/>
      <c r="CI540" s="1070"/>
      <c r="CJ540" s="1070"/>
      <c r="CK540" s="1070"/>
      <c r="CL540" s="1070"/>
      <c r="CM540" s="1070"/>
      <c r="CN540" s="1070"/>
      <c r="CO540" s="1070"/>
      <c r="CP540" s="1070"/>
      <c r="CQ540" s="1070"/>
      <c r="CR540" s="1070"/>
      <c r="CS540" s="1070"/>
      <c r="CT540" s="1070"/>
      <c r="CU540" s="1070"/>
      <c r="CV540" s="1070"/>
      <c r="CW540" s="1070"/>
      <c r="CX540" s="1070"/>
      <c r="CY540" s="1070"/>
      <c r="CZ540" s="1070"/>
      <c r="DA540" s="1070"/>
      <c r="DB540" s="1070"/>
      <c r="DC540" s="1070"/>
      <c r="DD540" s="1070"/>
      <c r="DE540" s="1070"/>
      <c r="DF540" s="1070"/>
      <c r="DG540" s="1070"/>
      <c r="DH540" s="1070"/>
      <c r="DI540" s="1070"/>
      <c r="DJ540" s="1070"/>
      <c r="DK540" s="1070"/>
      <c r="DL540" s="1070"/>
      <c r="DM540" s="1070"/>
      <c r="DN540" s="1070"/>
      <c r="DO540" s="1070"/>
      <c r="DP540" s="1070"/>
      <c r="DQ540" s="1070"/>
      <c r="DR540" s="1070"/>
      <c r="DS540" s="1070"/>
      <c r="DT540" s="1070"/>
      <c r="DU540" s="1070"/>
      <c r="DV540" s="1070"/>
      <c r="DW540" s="1070"/>
      <c r="DX540" s="1070"/>
      <c r="DY540" s="1070"/>
      <c r="DZ540" s="1070"/>
      <c r="EA540" s="1070"/>
      <c r="EB540" s="1070"/>
      <c r="EC540" s="1070"/>
      <c r="ED540" s="1070"/>
      <c r="EE540" s="1070"/>
      <c r="EF540" s="1070"/>
      <c r="EG540" s="1070"/>
      <c r="EH540" s="1070"/>
      <c r="EI540" s="1070"/>
      <c r="EJ540" s="1070"/>
      <c r="EK540" s="1070"/>
      <c r="EL540" s="1070"/>
      <c r="EM540" s="1070"/>
      <c r="EN540" s="1070"/>
      <c r="EO540" s="1070"/>
      <c r="EP540" s="1070"/>
      <c r="EQ540" s="1070"/>
      <c r="ER540" s="1070"/>
      <c r="ES540" s="1070"/>
    </row>
    <row r="541" spans="1:149" s="912" customFormat="1" ht="15" customHeight="1">
      <c r="B541" s="1092"/>
    </row>
    <row r="542" spans="1:149" s="912" customFormat="1" ht="15" customHeight="1">
      <c r="B542" s="1092"/>
    </row>
    <row r="543" spans="1:149" s="912" customFormat="1" ht="15" customHeight="1">
      <c r="A543" s="927"/>
      <c r="B543" s="1093"/>
      <c r="C543" s="927"/>
      <c r="D543" s="927"/>
      <c r="E543" s="927"/>
      <c r="F543" s="927"/>
      <c r="G543" s="927"/>
      <c r="H543" s="927"/>
      <c r="I543" s="927"/>
    </row>
    <row r="544" spans="1:149" s="912" customFormat="1" ht="15" customHeight="1">
      <c r="B544" s="1092"/>
      <c r="P544" s="927"/>
      <c r="Q544" s="927"/>
      <c r="R544" s="927"/>
      <c r="S544" s="927"/>
      <c r="T544" s="927"/>
      <c r="U544" s="927"/>
      <c r="V544" s="927"/>
      <c r="W544" s="927"/>
      <c r="X544" s="927"/>
      <c r="Y544" s="927"/>
      <c r="Z544" s="927"/>
      <c r="AA544" s="927"/>
      <c r="AB544" s="927"/>
      <c r="AC544" s="927"/>
      <c r="AD544" s="927"/>
      <c r="AE544" s="927"/>
      <c r="AF544" s="927"/>
      <c r="AG544" s="927"/>
      <c r="AH544" s="927"/>
      <c r="AI544" s="927"/>
      <c r="AJ544" s="927"/>
      <c r="AK544" s="927"/>
      <c r="AL544" s="927"/>
      <c r="AM544" s="927"/>
      <c r="AN544" s="927"/>
      <c r="AO544" s="927"/>
      <c r="AP544" s="927"/>
      <c r="AQ544" s="927"/>
      <c r="AR544" s="927"/>
      <c r="AS544" s="927"/>
      <c r="AT544" s="927"/>
      <c r="AU544" s="927"/>
      <c r="AV544" s="927"/>
      <c r="AW544" s="927"/>
      <c r="AX544" s="927"/>
      <c r="AY544" s="927"/>
      <c r="AZ544" s="927"/>
      <c r="BA544" s="927"/>
      <c r="BB544" s="927"/>
      <c r="BC544" s="927"/>
      <c r="BD544" s="927"/>
      <c r="BE544" s="927"/>
      <c r="BF544" s="927"/>
      <c r="BG544" s="927"/>
      <c r="BH544" s="927"/>
      <c r="BI544" s="927"/>
      <c r="BJ544" s="927"/>
      <c r="BK544" s="927"/>
      <c r="BL544" s="927"/>
      <c r="BM544" s="927"/>
      <c r="BN544" s="927"/>
      <c r="BO544" s="927"/>
      <c r="BP544" s="927"/>
      <c r="BQ544" s="927"/>
      <c r="BR544" s="927"/>
      <c r="BS544" s="927"/>
      <c r="BT544" s="927"/>
      <c r="BU544" s="927"/>
      <c r="BV544" s="927"/>
      <c r="BW544" s="927"/>
      <c r="BX544" s="927"/>
      <c r="BY544" s="927"/>
      <c r="BZ544" s="927"/>
      <c r="CA544" s="927"/>
      <c r="CB544" s="927"/>
      <c r="CC544" s="927"/>
      <c r="CD544" s="927"/>
      <c r="CE544" s="927"/>
      <c r="CF544" s="927"/>
      <c r="CG544" s="927"/>
      <c r="CH544" s="927"/>
      <c r="CI544" s="927"/>
      <c r="CJ544" s="927"/>
      <c r="CK544" s="927"/>
      <c r="CL544" s="927"/>
      <c r="CM544" s="927"/>
      <c r="CN544" s="927"/>
      <c r="CO544" s="927"/>
      <c r="CP544" s="927"/>
      <c r="CQ544" s="927"/>
      <c r="CR544" s="927"/>
      <c r="CS544" s="927"/>
      <c r="CT544" s="927"/>
      <c r="CU544" s="927"/>
      <c r="CV544" s="927"/>
      <c r="CW544" s="927"/>
      <c r="CX544" s="927"/>
      <c r="CY544" s="927"/>
      <c r="CZ544" s="927"/>
      <c r="DA544" s="927"/>
      <c r="DB544" s="927"/>
      <c r="DC544" s="927"/>
      <c r="DD544" s="927"/>
      <c r="DE544" s="927"/>
      <c r="DF544" s="927"/>
      <c r="DG544" s="927"/>
      <c r="DH544" s="927"/>
      <c r="DI544" s="927"/>
      <c r="DJ544" s="927"/>
      <c r="DK544" s="927"/>
      <c r="DL544" s="927"/>
      <c r="DM544" s="927"/>
      <c r="DN544" s="927"/>
      <c r="DO544" s="927"/>
      <c r="DP544" s="927"/>
      <c r="DQ544" s="927"/>
      <c r="DR544" s="927"/>
      <c r="DS544" s="927"/>
      <c r="DT544" s="927"/>
      <c r="DU544" s="927"/>
      <c r="DV544" s="927"/>
      <c r="DW544" s="927"/>
      <c r="DX544" s="927"/>
      <c r="DY544" s="927"/>
      <c r="DZ544" s="927"/>
      <c r="EA544" s="927"/>
      <c r="EB544" s="927"/>
      <c r="EC544" s="927"/>
      <c r="ED544" s="927"/>
      <c r="EE544" s="927"/>
      <c r="EF544" s="927"/>
      <c r="EG544" s="927"/>
      <c r="EH544" s="927"/>
      <c r="EI544" s="927"/>
      <c r="EJ544" s="927"/>
      <c r="EK544" s="927"/>
      <c r="EL544" s="927"/>
      <c r="EM544" s="927"/>
      <c r="EN544" s="927"/>
      <c r="EO544" s="927"/>
      <c r="EP544" s="927"/>
      <c r="EQ544" s="927"/>
      <c r="ER544" s="927"/>
      <c r="ES544" s="927"/>
    </row>
    <row r="545" spans="1:149" s="912" customFormat="1" ht="15" customHeight="1">
      <c r="B545" s="1092"/>
      <c r="P545" s="1070"/>
      <c r="Q545" s="1070"/>
      <c r="R545" s="1070"/>
      <c r="S545" s="1070"/>
      <c r="T545" s="1070"/>
      <c r="U545" s="1070"/>
      <c r="V545" s="1070"/>
      <c r="W545" s="1070"/>
      <c r="X545" s="1070"/>
      <c r="Y545" s="1070"/>
      <c r="Z545" s="1070"/>
      <c r="AA545" s="1070"/>
      <c r="AB545" s="1070"/>
      <c r="AC545" s="1070"/>
      <c r="AD545" s="1070"/>
      <c r="AE545" s="1070"/>
      <c r="AF545" s="1070"/>
      <c r="AG545" s="1070"/>
      <c r="AH545" s="1070"/>
      <c r="AI545" s="1070"/>
      <c r="AJ545" s="1070"/>
      <c r="AK545" s="1070"/>
      <c r="AL545" s="1070"/>
      <c r="AM545" s="1070"/>
      <c r="AN545" s="1070"/>
      <c r="AO545" s="1070"/>
      <c r="AP545" s="1070"/>
      <c r="AQ545" s="1070"/>
      <c r="AR545" s="1070"/>
      <c r="AS545" s="1070"/>
      <c r="AT545" s="1070"/>
      <c r="AU545" s="1070"/>
      <c r="AV545" s="1070"/>
      <c r="AW545" s="1070"/>
      <c r="AX545" s="1070"/>
      <c r="AY545" s="1070"/>
      <c r="AZ545" s="1070"/>
      <c r="BA545" s="1070"/>
      <c r="BB545" s="1070"/>
      <c r="BC545" s="1070"/>
      <c r="BD545" s="1070"/>
      <c r="BE545" s="1070"/>
      <c r="BF545" s="1070"/>
      <c r="BG545" s="1070"/>
      <c r="BH545" s="1070"/>
      <c r="BI545" s="1070"/>
      <c r="BJ545" s="1070"/>
      <c r="BK545" s="1070"/>
      <c r="BL545" s="1070"/>
      <c r="BM545" s="1070"/>
      <c r="BN545" s="1070"/>
      <c r="BO545" s="1070"/>
      <c r="BP545" s="1070"/>
      <c r="BQ545" s="1070"/>
      <c r="BR545" s="1070"/>
      <c r="BS545" s="1070"/>
      <c r="BT545" s="1070"/>
      <c r="BU545" s="1070"/>
      <c r="BV545" s="1070"/>
      <c r="BW545" s="1070"/>
      <c r="BX545" s="1070"/>
      <c r="BY545" s="1070"/>
      <c r="BZ545" s="1070"/>
      <c r="CA545" s="1070"/>
      <c r="CB545" s="1070"/>
      <c r="CC545" s="1070"/>
      <c r="CD545" s="1070"/>
      <c r="CE545" s="1070"/>
      <c r="CF545" s="1070"/>
      <c r="CG545" s="1070"/>
      <c r="CH545" s="1070"/>
      <c r="CI545" s="1070"/>
      <c r="CJ545" s="1070"/>
      <c r="CK545" s="1070"/>
      <c r="CL545" s="1070"/>
      <c r="CM545" s="1070"/>
      <c r="CN545" s="1070"/>
      <c r="CO545" s="1070"/>
      <c r="CP545" s="1070"/>
      <c r="CQ545" s="1070"/>
      <c r="CR545" s="1070"/>
      <c r="CS545" s="1070"/>
      <c r="CT545" s="1070"/>
      <c r="CU545" s="1070"/>
      <c r="CV545" s="1070"/>
      <c r="CW545" s="1070"/>
      <c r="CX545" s="1070"/>
      <c r="CY545" s="1070"/>
      <c r="CZ545" s="1070"/>
      <c r="DA545" s="1070"/>
      <c r="DB545" s="1070"/>
      <c r="DC545" s="1070"/>
      <c r="DD545" s="1070"/>
      <c r="DE545" s="1070"/>
      <c r="DF545" s="1070"/>
      <c r="DG545" s="1070"/>
      <c r="DH545" s="1070"/>
      <c r="DI545" s="1070"/>
      <c r="DJ545" s="1070"/>
      <c r="DK545" s="1070"/>
      <c r="DL545" s="1070"/>
      <c r="DM545" s="1070"/>
      <c r="DN545" s="1070"/>
      <c r="DO545" s="1070"/>
      <c r="DP545" s="1070"/>
      <c r="DQ545" s="1070"/>
      <c r="DR545" s="1070"/>
      <c r="DS545" s="1070"/>
      <c r="DT545" s="1070"/>
      <c r="DU545" s="1070"/>
      <c r="DV545" s="1070"/>
      <c r="DW545" s="1070"/>
      <c r="DX545" s="1070"/>
      <c r="DY545" s="1070"/>
      <c r="DZ545" s="1070"/>
      <c r="EA545" s="1070"/>
      <c r="EB545" s="1070"/>
      <c r="EC545" s="1070"/>
      <c r="ED545" s="1070"/>
      <c r="EE545" s="1070"/>
      <c r="EF545" s="1070"/>
      <c r="EG545" s="1070"/>
      <c r="EH545" s="1070"/>
      <c r="EI545" s="1070"/>
      <c r="EJ545" s="1070"/>
      <c r="EK545" s="1070"/>
      <c r="EL545" s="1070"/>
      <c r="EM545" s="1070"/>
      <c r="EN545" s="1070"/>
      <c r="EO545" s="1070"/>
      <c r="EP545" s="1070"/>
      <c r="EQ545" s="1070"/>
      <c r="ER545" s="1070"/>
      <c r="ES545" s="1070"/>
    </row>
    <row r="546" spans="1:149" s="912" customFormat="1" ht="15" customHeight="1">
      <c r="B546" s="1092"/>
      <c r="L546" s="927"/>
      <c r="M546" s="927"/>
      <c r="N546" s="927"/>
      <c r="O546" s="927"/>
      <c r="P546" s="1070"/>
      <c r="Q546" s="1070"/>
      <c r="R546" s="1070"/>
      <c r="S546" s="1070"/>
      <c r="T546" s="1070"/>
      <c r="U546" s="1070"/>
      <c r="V546" s="1070"/>
      <c r="W546" s="1070"/>
      <c r="X546" s="1070"/>
      <c r="Y546" s="1070"/>
      <c r="Z546" s="1070"/>
      <c r="AA546" s="1070"/>
      <c r="AB546" s="1070"/>
      <c r="AC546" s="1070"/>
      <c r="AD546" s="1070"/>
      <c r="AE546" s="1070"/>
      <c r="AF546" s="1070"/>
      <c r="AG546" s="1070"/>
      <c r="AH546" s="1070"/>
      <c r="AI546" s="1070"/>
      <c r="AJ546" s="1070"/>
      <c r="AK546" s="1070"/>
      <c r="AL546" s="1070"/>
      <c r="AM546" s="1070"/>
      <c r="AN546" s="1070"/>
      <c r="AO546" s="1070"/>
      <c r="AP546" s="1070"/>
      <c r="AQ546" s="1070"/>
      <c r="AR546" s="1070"/>
      <c r="AS546" s="1070"/>
      <c r="AT546" s="1070"/>
      <c r="AU546" s="1070"/>
      <c r="AV546" s="1070"/>
      <c r="AW546" s="1070"/>
      <c r="AX546" s="1070"/>
      <c r="AY546" s="1070"/>
      <c r="AZ546" s="1070"/>
      <c r="BA546" s="1070"/>
      <c r="BB546" s="1070"/>
      <c r="BC546" s="1070"/>
      <c r="BD546" s="1070"/>
      <c r="BE546" s="1070"/>
      <c r="BF546" s="1070"/>
      <c r="BG546" s="1070"/>
      <c r="BH546" s="1070"/>
      <c r="BI546" s="1070"/>
      <c r="BJ546" s="1070"/>
      <c r="BK546" s="1070"/>
      <c r="BL546" s="1070"/>
      <c r="BM546" s="1070"/>
      <c r="BN546" s="1070"/>
      <c r="BO546" s="1070"/>
      <c r="BP546" s="1070"/>
      <c r="BQ546" s="1070"/>
      <c r="BR546" s="1070"/>
      <c r="BS546" s="1070"/>
      <c r="BT546" s="1070"/>
      <c r="BU546" s="1070"/>
      <c r="BV546" s="1070"/>
      <c r="BW546" s="1070"/>
      <c r="BX546" s="1070"/>
      <c r="BY546" s="1070"/>
      <c r="BZ546" s="1070"/>
      <c r="CA546" s="1070"/>
      <c r="CB546" s="1070"/>
      <c r="CC546" s="1070"/>
      <c r="CD546" s="1070"/>
      <c r="CE546" s="1070"/>
      <c r="CF546" s="1070"/>
      <c r="CG546" s="1070"/>
      <c r="CH546" s="1070"/>
      <c r="CI546" s="1070"/>
      <c r="CJ546" s="1070"/>
      <c r="CK546" s="1070"/>
      <c r="CL546" s="1070"/>
      <c r="CM546" s="1070"/>
      <c r="CN546" s="1070"/>
      <c r="CO546" s="1070"/>
      <c r="CP546" s="1070"/>
      <c r="CQ546" s="1070"/>
      <c r="CR546" s="1070"/>
      <c r="CS546" s="1070"/>
      <c r="CT546" s="1070"/>
      <c r="CU546" s="1070"/>
      <c r="CV546" s="1070"/>
      <c r="CW546" s="1070"/>
      <c r="CX546" s="1070"/>
      <c r="CY546" s="1070"/>
      <c r="CZ546" s="1070"/>
      <c r="DA546" s="1070"/>
      <c r="DB546" s="1070"/>
      <c r="DC546" s="1070"/>
      <c r="DD546" s="1070"/>
      <c r="DE546" s="1070"/>
      <c r="DF546" s="1070"/>
      <c r="DG546" s="1070"/>
      <c r="DH546" s="1070"/>
      <c r="DI546" s="1070"/>
      <c r="DJ546" s="1070"/>
      <c r="DK546" s="1070"/>
      <c r="DL546" s="1070"/>
      <c r="DM546" s="1070"/>
      <c r="DN546" s="1070"/>
      <c r="DO546" s="1070"/>
      <c r="DP546" s="1070"/>
      <c r="DQ546" s="1070"/>
      <c r="DR546" s="1070"/>
      <c r="DS546" s="1070"/>
      <c r="DT546" s="1070"/>
      <c r="DU546" s="1070"/>
      <c r="DV546" s="1070"/>
      <c r="DW546" s="1070"/>
      <c r="DX546" s="1070"/>
      <c r="DY546" s="1070"/>
      <c r="DZ546" s="1070"/>
      <c r="EA546" s="1070"/>
      <c r="EB546" s="1070"/>
      <c r="EC546" s="1070"/>
      <c r="ED546" s="1070"/>
      <c r="EE546" s="1070"/>
      <c r="EF546" s="1070"/>
      <c r="EG546" s="1070"/>
      <c r="EH546" s="1070"/>
      <c r="EI546" s="1070"/>
      <c r="EJ546" s="1070"/>
      <c r="EK546" s="1070"/>
      <c r="EL546" s="1070"/>
      <c r="EM546" s="1070"/>
      <c r="EN546" s="1070"/>
      <c r="EO546" s="1070"/>
      <c r="EP546" s="1070"/>
      <c r="EQ546" s="1070"/>
      <c r="ER546" s="1070"/>
      <c r="ES546" s="1070"/>
    </row>
    <row r="547" spans="1:149" s="1078" customFormat="1" ht="15" customHeight="1">
      <c r="A547" s="912"/>
      <c r="B547" s="1092"/>
      <c r="C547" s="912"/>
      <c r="D547" s="912"/>
      <c r="E547" s="912"/>
      <c r="F547" s="912"/>
      <c r="G547" s="912"/>
      <c r="H547" s="912"/>
      <c r="I547" s="912"/>
      <c r="J547" s="1070"/>
      <c r="K547" s="1070"/>
      <c r="L547" s="1070"/>
      <c r="M547" s="1070"/>
      <c r="N547" s="1070"/>
      <c r="O547" s="1070"/>
      <c r="P547" s="1070"/>
      <c r="Q547" s="1070"/>
      <c r="R547" s="1070"/>
      <c r="S547" s="1070"/>
      <c r="T547" s="1070"/>
      <c r="U547" s="1070"/>
      <c r="V547" s="1070"/>
      <c r="W547" s="1070"/>
      <c r="X547" s="1070"/>
      <c r="Y547" s="1070"/>
      <c r="Z547" s="1070"/>
      <c r="AA547" s="1070"/>
      <c r="AB547" s="1070"/>
      <c r="AC547" s="1070"/>
      <c r="AD547" s="1070"/>
      <c r="AE547" s="1070"/>
      <c r="AF547" s="1070"/>
      <c r="AG547" s="1070"/>
      <c r="AH547" s="1070"/>
      <c r="AI547" s="1070"/>
      <c r="AJ547" s="1070"/>
      <c r="AK547" s="1070"/>
      <c r="AL547" s="1070"/>
      <c r="AM547" s="1070"/>
      <c r="AN547" s="1070"/>
      <c r="AO547" s="1070"/>
      <c r="AP547" s="1070"/>
      <c r="AQ547" s="1070"/>
      <c r="AR547" s="1070"/>
      <c r="AS547" s="1070"/>
      <c r="AT547" s="1070"/>
      <c r="AU547" s="1070"/>
      <c r="AV547" s="1070"/>
      <c r="AW547" s="1070"/>
      <c r="AX547" s="1070"/>
      <c r="AY547" s="1070"/>
      <c r="AZ547" s="1070"/>
      <c r="BA547" s="1070"/>
      <c r="BB547" s="1070"/>
      <c r="BC547" s="1070"/>
      <c r="BD547" s="1070"/>
      <c r="BE547" s="1070"/>
      <c r="BF547" s="1070"/>
      <c r="BG547" s="1070"/>
      <c r="BH547" s="1070"/>
      <c r="BI547" s="1070"/>
      <c r="BJ547" s="1070"/>
      <c r="BK547" s="1070"/>
      <c r="BL547" s="1070"/>
      <c r="BM547" s="1070"/>
      <c r="BN547" s="1070"/>
      <c r="BO547" s="1070"/>
      <c r="BP547" s="1070"/>
      <c r="BQ547" s="1070"/>
      <c r="BR547" s="1070"/>
      <c r="BS547" s="1070"/>
      <c r="BT547" s="1070"/>
      <c r="BU547" s="1070"/>
      <c r="BV547" s="1070"/>
      <c r="BW547" s="1070"/>
      <c r="BX547" s="1070"/>
      <c r="BY547" s="1070"/>
      <c r="BZ547" s="1070"/>
      <c r="CA547" s="1070"/>
      <c r="CB547" s="1070"/>
      <c r="CC547" s="1070"/>
      <c r="CD547" s="1070"/>
      <c r="CE547" s="1070"/>
      <c r="CF547" s="1070"/>
      <c r="CG547" s="1070"/>
      <c r="CH547" s="1070"/>
      <c r="CI547" s="1070"/>
      <c r="CJ547" s="1070"/>
      <c r="CK547" s="1070"/>
      <c r="CL547" s="1070"/>
      <c r="CM547" s="1070"/>
      <c r="CN547" s="1070"/>
      <c r="CO547" s="1070"/>
      <c r="CP547" s="1070"/>
      <c r="CQ547" s="1070"/>
      <c r="CR547" s="1070"/>
      <c r="CS547" s="1070"/>
      <c r="CT547" s="1070"/>
      <c r="CU547" s="1070"/>
      <c r="CV547" s="1070"/>
      <c r="CW547" s="1070"/>
      <c r="CX547" s="1070"/>
      <c r="CY547" s="1070"/>
      <c r="CZ547" s="1070"/>
      <c r="DA547" s="1070"/>
      <c r="DB547" s="1070"/>
      <c r="DC547" s="1070"/>
      <c r="DD547" s="1070"/>
      <c r="DE547" s="1070"/>
      <c r="DF547" s="1070"/>
      <c r="DG547" s="1070"/>
      <c r="DH547" s="1070"/>
      <c r="DI547" s="1070"/>
      <c r="DJ547" s="1070"/>
      <c r="DK547" s="1070"/>
      <c r="DL547" s="1070"/>
      <c r="DM547" s="1070"/>
      <c r="DN547" s="1070"/>
      <c r="DO547" s="1070"/>
      <c r="DP547" s="1070"/>
      <c r="DQ547" s="1070"/>
      <c r="DR547" s="1070"/>
      <c r="DS547" s="1070"/>
      <c r="DT547" s="1070"/>
      <c r="DU547" s="1070"/>
      <c r="DV547" s="1070"/>
      <c r="DW547" s="1070"/>
      <c r="DX547" s="1070"/>
      <c r="DY547" s="1070"/>
      <c r="DZ547" s="1070"/>
      <c r="EA547" s="1070"/>
      <c r="EB547" s="1070"/>
      <c r="EC547" s="1070"/>
      <c r="ED547" s="1070"/>
      <c r="EE547" s="1070"/>
      <c r="EF547" s="1070"/>
      <c r="EG547" s="1070"/>
      <c r="EH547" s="1070"/>
      <c r="EI547" s="1070"/>
      <c r="EJ547" s="1070"/>
      <c r="EK547" s="1070"/>
      <c r="EL547" s="1070"/>
      <c r="EM547" s="1070"/>
      <c r="EN547" s="1070"/>
      <c r="EO547" s="1070"/>
      <c r="EP547" s="1070"/>
      <c r="EQ547" s="1070"/>
      <c r="ER547" s="1070"/>
      <c r="ES547" s="1070"/>
    </row>
    <row r="548" spans="1:149" s="1078" customFormat="1" ht="15" customHeight="1">
      <c r="A548" s="927"/>
      <c r="B548" s="1093"/>
      <c r="C548" s="927"/>
      <c r="D548" s="927"/>
      <c r="E548" s="927"/>
      <c r="F548" s="927"/>
      <c r="G548" s="927"/>
      <c r="H548" s="927"/>
      <c r="I548" s="927"/>
      <c r="J548" s="1070"/>
      <c r="K548" s="1070"/>
      <c r="L548" s="1070"/>
      <c r="M548" s="1070"/>
      <c r="N548" s="1070"/>
      <c r="O548" s="1070"/>
      <c r="P548" s="1070"/>
      <c r="Q548" s="1070"/>
      <c r="R548" s="1070"/>
      <c r="S548" s="1070"/>
      <c r="T548" s="1070"/>
      <c r="U548" s="1070"/>
      <c r="V548" s="1070"/>
      <c r="W548" s="1070"/>
      <c r="X548" s="1070"/>
      <c r="Y548" s="1070"/>
      <c r="Z548" s="1070"/>
      <c r="AA548" s="1070"/>
      <c r="AB548" s="1070"/>
      <c r="AC548" s="1070"/>
      <c r="AD548" s="1070"/>
      <c r="AE548" s="1070"/>
      <c r="AF548" s="1070"/>
      <c r="AG548" s="1070"/>
      <c r="AH548" s="1070"/>
      <c r="AI548" s="1070"/>
      <c r="AJ548" s="1070"/>
      <c r="AK548" s="1070"/>
      <c r="AL548" s="1070"/>
      <c r="AM548" s="1070"/>
      <c r="AN548" s="1070"/>
      <c r="AO548" s="1070"/>
      <c r="AP548" s="1070"/>
      <c r="AQ548" s="1070"/>
      <c r="AR548" s="1070"/>
      <c r="AS548" s="1070"/>
      <c r="AT548" s="1070"/>
      <c r="AU548" s="1070"/>
      <c r="AV548" s="1070"/>
      <c r="AW548" s="1070"/>
      <c r="AX548" s="1070"/>
      <c r="AY548" s="1070"/>
      <c r="AZ548" s="1070"/>
      <c r="BA548" s="1070"/>
      <c r="BB548" s="1070"/>
      <c r="BC548" s="1070"/>
      <c r="BD548" s="1070"/>
      <c r="BE548" s="1070"/>
      <c r="BF548" s="1070"/>
      <c r="BG548" s="1070"/>
      <c r="BH548" s="1070"/>
      <c r="BI548" s="1070"/>
      <c r="BJ548" s="1070"/>
      <c r="BK548" s="1070"/>
      <c r="BL548" s="1070"/>
      <c r="BM548" s="1070"/>
      <c r="BN548" s="1070"/>
      <c r="BO548" s="1070"/>
      <c r="BP548" s="1070"/>
      <c r="BQ548" s="1070"/>
      <c r="BR548" s="1070"/>
      <c r="BS548" s="1070"/>
      <c r="BT548" s="1070"/>
      <c r="BU548" s="1070"/>
      <c r="BV548" s="1070"/>
      <c r="BW548" s="1070"/>
      <c r="BX548" s="1070"/>
      <c r="BY548" s="1070"/>
      <c r="BZ548" s="1070"/>
      <c r="CA548" s="1070"/>
      <c r="CB548" s="1070"/>
      <c r="CC548" s="1070"/>
      <c r="CD548" s="1070"/>
      <c r="CE548" s="1070"/>
      <c r="CF548" s="1070"/>
      <c r="CG548" s="1070"/>
      <c r="CH548" s="1070"/>
      <c r="CI548" s="1070"/>
      <c r="CJ548" s="1070"/>
      <c r="CK548" s="1070"/>
      <c r="CL548" s="1070"/>
      <c r="CM548" s="1070"/>
      <c r="CN548" s="1070"/>
      <c r="CO548" s="1070"/>
      <c r="CP548" s="1070"/>
      <c r="CQ548" s="1070"/>
      <c r="CR548" s="1070"/>
      <c r="CS548" s="1070"/>
      <c r="CT548" s="1070"/>
      <c r="CU548" s="1070"/>
      <c r="CV548" s="1070"/>
      <c r="CW548" s="1070"/>
      <c r="CX548" s="1070"/>
      <c r="CY548" s="1070"/>
      <c r="CZ548" s="1070"/>
      <c r="DA548" s="1070"/>
      <c r="DB548" s="1070"/>
      <c r="DC548" s="1070"/>
      <c r="DD548" s="1070"/>
      <c r="DE548" s="1070"/>
      <c r="DF548" s="1070"/>
      <c r="DG548" s="1070"/>
      <c r="DH548" s="1070"/>
      <c r="DI548" s="1070"/>
      <c r="DJ548" s="1070"/>
      <c r="DK548" s="1070"/>
      <c r="DL548" s="1070"/>
      <c r="DM548" s="1070"/>
      <c r="DN548" s="1070"/>
      <c r="DO548" s="1070"/>
      <c r="DP548" s="1070"/>
      <c r="DQ548" s="1070"/>
      <c r="DR548" s="1070"/>
      <c r="DS548" s="1070"/>
      <c r="DT548" s="1070"/>
      <c r="DU548" s="1070"/>
      <c r="DV548" s="1070"/>
      <c r="DW548" s="1070"/>
      <c r="DX548" s="1070"/>
      <c r="DY548" s="1070"/>
      <c r="DZ548" s="1070"/>
      <c r="EA548" s="1070"/>
      <c r="EB548" s="1070"/>
      <c r="EC548" s="1070"/>
      <c r="ED548" s="1070"/>
      <c r="EE548" s="1070"/>
      <c r="EF548" s="1070"/>
      <c r="EG548" s="1070"/>
      <c r="EH548" s="1070"/>
      <c r="EI548" s="1070"/>
      <c r="EJ548" s="1070"/>
      <c r="EK548" s="1070"/>
      <c r="EL548" s="1070"/>
      <c r="EM548" s="1070"/>
      <c r="EN548" s="1070"/>
      <c r="EO548" s="1070"/>
      <c r="EP548" s="1070"/>
      <c r="EQ548" s="1070"/>
      <c r="ER548" s="1070"/>
      <c r="ES548" s="1070"/>
    </row>
    <row r="549" spans="1:149" s="1078" customFormat="1" ht="15" customHeight="1">
      <c r="A549" s="912"/>
      <c r="B549" s="1092"/>
      <c r="C549" s="912"/>
      <c r="D549" s="912"/>
      <c r="E549" s="912"/>
      <c r="F549" s="912"/>
      <c r="G549" s="912"/>
      <c r="H549" s="912"/>
      <c r="I549" s="912"/>
      <c r="J549" s="1070"/>
      <c r="K549" s="1070"/>
      <c r="L549" s="1070"/>
      <c r="M549" s="1070"/>
      <c r="N549" s="1070"/>
      <c r="O549" s="1070"/>
      <c r="P549" s="912"/>
      <c r="Q549" s="912"/>
      <c r="R549" s="912"/>
      <c r="S549" s="912"/>
      <c r="T549" s="912"/>
      <c r="U549" s="912"/>
      <c r="V549" s="912"/>
      <c r="W549" s="912"/>
      <c r="X549" s="912"/>
      <c r="Y549" s="912"/>
      <c r="Z549" s="912"/>
      <c r="AA549" s="912"/>
      <c r="AB549" s="912"/>
      <c r="AC549" s="912"/>
      <c r="AD549" s="912"/>
      <c r="AE549" s="912"/>
      <c r="AF549" s="912"/>
      <c r="AG549" s="912"/>
      <c r="AH549" s="912"/>
      <c r="AI549" s="912"/>
      <c r="AJ549" s="912"/>
      <c r="AK549" s="912"/>
      <c r="AL549" s="912"/>
      <c r="AM549" s="912"/>
      <c r="AN549" s="912"/>
      <c r="AO549" s="912"/>
      <c r="AP549" s="912"/>
      <c r="AQ549" s="912"/>
      <c r="AR549" s="912"/>
      <c r="AS549" s="912"/>
      <c r="AT549" s="912"/>
      <c r="AU549" s="912"/>
      <c r="AV549" s="912"/>
      <c r="AW549" s="912"/>
      <c r="AX549" s="912"/>
      <c r="AY549" s="912"/>
      <c r="AZ549" s="912"/>
      <c r="BA549" s="912"/>
      <c r="BB549" s="912"/>
      <c r="BC549" s="912"/>
      <c r="BD549" s="912"/>
      <c r="BE549" s="912"/>
      <c r="BF549" s="912"/>
      <c r="BG549" s="912"/>
      <c r="BH549" s="912"/>
      <c r="BI549" s="912"/>
      <c r="BJ549" s="912"/>
      <c r="BK549" s="912"/>
      <c r="BL549" s="912"/>
      <c r="BM549" s="912"/>
      <c r="BN549" s="912"/>
      <c r="BO549" s="912"/>
      <c r="BP549" s="912"/>
      <c r="BQ549" s="912"/>
      <c r="BR549" s="912"/>
      <c r="BS549" s="912"/>
      <c r="BT549" s="912"/>
      <c r="BU549" s="912"/>
      <c r="BV549" s="912"/>
      <c r="BW549" s="912"/>
      <c r="BX549" s="912"/>
      <c r="BY549" s="912"/>
      <c r="BZ549" s="912"/>
      <c r="CA549" s="912"/>
      <c r="CB549" s="912"/>
      <c r="CC549" s="912"/>
      <c r="CD549" s="912"/>
      <c r="CE549" s="912"/>
      <c r="CF549" s="912"/>
      <c r="CG549" s="912"/>
      <c r="CH549" s="912"/>
      <c r="CI549" s="912"/>
      <c r="CJ549" s="912"/>
      <c r="CK549" s="912"/>
      <c r="CL549" s="912"/>
      <c r="CM549" s="912"/>
      <c r="CN549" s="912"/>
      <c r="CO549" s="912"/>
      <c r="CP549" s="912"/>
      <c r="CQ549" s="912"/>
      <c r="CR549" s="912"/>
      <c r="CS549" s="912"/>
      <c r="CT549" s="912"/>
      <c r="CU549" s="912"/>
      <c r="CV549" s="912"/>
      <c r="CW549" s="912"/>
      <c r="CX549" s="912"/>
      <c r="CY549" s="912"/>
      <c r="CZ549" s="912"/>
      <c r="DA549" s="912"/>
      <c r="DB549" s="912"/>
      <c r="DC549" s="912"/>
      <c r="DD549" s="912"/>
      <c r="DE549" s="912"/>
      <c r="DF549" s="912"/>
      <c r="DG549" s="912"/>
      <c r="DH549" s="912"/>
      <c r="DI549" s="912"/>
      <c r="DJ549" s="912"/>
      <c r="DK549" s="912"/>
      <c r="DL549" s="912"/>
      <c r="DM549" s="912"/>
      <c r="DN549" s="912"/>
      <c r="DO549" s="912"/>
      <c r="DP549" s="912"/>
      <c r="DQ549" s="912"/>
      <c r="DR549" s="912"/>
      <c r="DS549" s="912"/>
      <c r="DT549" s="912"/>
      <c r="DU549" s="912"/>
      <c r="DV549" s="912"/>
      <c r="DW549" s="912"/>
      <c r="DX549" s="912"/>
      <c r="DY549" s="912"/>
      <c r="DZ549" s="912"/>
      <c r="EA549" s="912"/>
      <c r="EB549" s="912"/>
      <c r="EC549" s="912"/>
      <c r="ED549" s="912"/>
      <c r="EE549" s="912"/>
      <c r="EF549" s="912"/>
      <c r="EG549" s="912"/>
      <c r="EH549" s="912"/>
      <c r="EI549" s="912"/>
      <c r="EJ549" s="912"/>
      <c r="EK549" s="912"/>
      <c r="EL549" s="912"/>
      <c r="EM549" s="912"/>
      <c r="EN549" s="912"/>
      <c r="EO549" s="912"/>
      <c r="EP549" s="912"/>
      <c r="EQ549" s="912"/>
      <c r="ER549" s="912"/>
      <c r="ES549" s="912"/>
    </row>
    <row r="550" spans="1:149" s="1078" customFormat="1" ht="15" customHeight="1">
      <c r="A550" s="912"/>
      <c r="B550" s="1092"/>
      <c r="C550" s="912"/>
      <c r="D550" s="912"/>
      <c r="E550" s="912"/>
      <c r="F550" s="912"/>
      <c r="G550" s="912"/>
      <c r="H550" s="912"/>
      <c r="I550" s="912"/>
      <c r="J550" s="1070"/>
      <c r="K550" s="1070"/>
      <c r="L550" s="1070"/>
      <c r="M550" s="1070"/>
      <c r="N550" s="1070"/>
      <c r="O550" s="1070"/>
      <c r="P550" s="912"/>
      <c r="Q550" s="912"/>
      <c r="R550" s="912"/>
      <c r="S550" s="912"/>
      <c r="T550" s="912"/>
      <c r="U550" s="912"/>
      <c r="V550" s="912"/>
      <c r="W550" s="912"/>
      <c r="X550" s="912"/>
      <c r="Y550" s="912"/>
      <c r="Z550" s="912"/>
      <c r="AA550" s="912"/>
      <c r="AB550" s="912"/>
      <c r="AC550" s="912"/>
      <c r="AD550" s="912"/>
      <c r="AE550" s="912"/>
      <c r="AF550" s="912"/>
      <c r="AG550" s="912"/>
      <c r="AH550" s="912"/>
      <c r="AI550" s="912"/>
      <c r="AJ550" s="912"/>
      <c r="AK550" s="912"/>
      <c r="AL550" s="912"/>
      <c r="AM550" s="912"/>
      <c r="AN550" s="912"/>
      <c r="AO550" s="912"/>
      <c r="AP550" s="912"/>
      <c r="AQ550" s="912"/>
      <c r="AR550" s="912"/>
      <c r="AS550" s="912"/>
      <c r="AT550" s="912"/>
      <c r="AU550" s="912"/>
      <c r="AV550" s="912"/>
      <c r="AW550" s="912"/>
      <c r="AX550" s="912"/>
      <c r="AY550" s="912"/>
      <c r="AZ550" s="912"/>
      <c r="BA550" s="912"/>
      <c r="BB550" s="912"/>
      <c r="BC550" s="912"/>
      <c r="BD550" s="912"/>
      <c r="BE550" s="912"/>
      <c r="BF550" s="912"/>
      <c r="BG550" s="912"/>
      <c r="BH550" s="912"/>
      <c r="BI550" s="912"/>
      <c r="BJ550" s="912"/>
      <c r="BK550" s="912"/>
      <c r="BL550" s="912"/>
      <c r="BM550" s="912"/>
      <c r="BN550" s="912"/>
      <c r="BO550" s="912"/>
      <c r="BP550" s="912"/>
      <c r="BQ550" s="912"/>
      <c r="BR550" s="912"/>
      <c r="BS550" s="912"/>
      <c r="BT550" s="912"/>
      <c r="BU550" s="912"/>
      <c r="BV550" s="912"/>
      <c r="BW550" s="912"/>
      <c r="BX550" s="912"/>
      <c r="BY550" s="912"/>
      <c r="BZ550" s="912"/>
      <c r="CA550" s="912"/>
      <c r="CB550" s="912"/>
      <c r="CC550" s="912"/>
      <c r="CD550" s="912"/>
      <c r="CE550" s="912"/>
      <c r="CF550" s="912"/>
      <c r="CG550" s="912"/>
      <c r="CH550" s="912"/>
      <c r="CI550" s="912"/>
      <c r="CJ550" s="912"/>
      <c r="CK550" s="912"/>
      <c r="CL550" s="912"/>
      <c r="CM550" s="912"/>
      <c r="CN550" s="912"/>
      <c r="CO550" s="912"/>
      <c r="CP550" s="912"/>
      <c r="CQ550" s="912"/>
      <c r="CR550" s="912"/>
      <c r="CS550" s="912"/>
      <c r="CT550" s="912"/>
      <c r="CU550" s="912"/>
      <c r="CV550" s="912"/>
      <c r="CW550" s="912"/>
      <c r="CX550" s="912"/>
      <c r="CY550" s="912"/>
      <c r="CZ550" s="912"/>
      <c r="DA550" s="912"/>
      <c r="DB550" s="912"/>
      <c r="DC550" s="912"/>
      <c r="DD550" s="912"/>
      <c r="DE550" s="912"/>
      <c r="DF550" s="912"/>
      <c r="DG550" s="912"/>
      <c r="DH550" s="912"/>
      <c r="DI550" s="912"/>
      <c r="DJ550" s="912"/>
      <c r="DK550" s="912"/>
      <c r="DL550" s="912"/>
      <c r="DM550" s="912"/>
      <c r="DN550" s="912"/>
      <c r="DO550" s="912"/>
      <c r="DP550" s="912"/>
      <c r="DQ550" s="912"/>
      <c r="DR550" s="912"/>
      <c r="DS550" s="912"/>
      <c r="DT550" s="912"/>
      <c r="DU550" s="912"/>
      <c r="DV550" s="912"/>
      <c r="DW550" s="912"/>
      <c r="DX550" s="912"/>
      <c r="DY550" s="912"/>
      <c r="DZ550" s="912"/>
      <c r="EA550" s="912"/>
      <c r="EB550" s="912"/>
      <c r="EC550" s="912"/>
      <c r="ED550" s="912"/>
      <c r="EE550" s="912"/>
      <c r="EF550" s="912"/>
      <c r="EG550" s="912"/>
      <c r="EH550" s="912"/>
      <c r="EI550" s="912"/>
      <c r="EJ550" s="912"/>
      <c r="EK550" s="912"/>
      <c r="EL550" s="912"/>
      <c r="EM550" s="912"/>
      <c r="EN550" s="912"/>
      <c r="EO550" s="912"/>
      <c r="EP550" s="912"/>
      <c r="EQ550" s="912"/>
      <c r="ER550" s="912"/>
      <c r="ES550" s="912"/>
    </row>
    <row r="551" spans="1:149" s="912" customFormat="1" ht="15" customHeight="1">
      <c r="B551" s="1092"/>
    </row>
    <row r="552" spans="1:149" s="912" customFormat="1" ht="15" customHeight="1">
      <c r="B552" s="1092"/>
      <c r="P552" s="927"/>
      <c r="Q552" s="927"/>
      <c r="R552" s="927"/>
      <c r="S552" s="927"/>
      <c r="T552" s="927"/>
      <c r="U552" s="927"/>
      <c r="V552" s="927"/>
      <c r="W552" s="927"/>
      <c r="X552" s="927"/>
      <c r="Y552" s="927"/>
      <c r="Z552" s="927"/>
      <c r="AA552" s="927"/>
      <c r="AB552" s="927"/>
      <c r="AC552" s="927"/>
      <c r="AD552" s="927"/>
      <c r="AE552" s="927"/>
      <c r="AF552" s="927"/>
      <c r="AG552" s="927"/>
      <c r="AH552" s="927"/>
      <c r="AI552" s="927"/>
      <c r="AJ552" s="927"/>
      <c r="AK552" s="927"/>
      <c r="AL552" s="927"/>
      <c r="AM552" s="927"/>
      <c r="AN552" s="927"/>
      <c r="AO552" s="927"/>
      <c r="AP552" s="927"/>
      <c r="AQ552" s="927"/>
      <c r="AR552" s="927"/>
      <c r="AS552" s="927"/>
      <c r="AT552" s="927"/>
      <c r="AU552" s="927"/>
      <c r="AV552" s="927"/>
      <c r="AW552" s="927"/>
      <c r="AX552" s="927"/>
      <c r="AY552" s="927"/>
      <c r="AZ552" s="927"/>
      <c r="BA552" s="927"/>
      <c r="BB552" s="927"/>
      <c r="BC552" s="927"/>
      <c r="BD552" s="927"/>
      <c r="BE552" s="927"/>
      <c r="BF552" s="927"/>
      <c r="BG552" s="927"/>
      <c r="BH552" s="927"/>
      <c r="BI552" s="927"/>
      <c r="BJ552" s="927"/>
      <c r="BK552" s="927"/>
      <c r="BL552" s="927"/>
      <c r="BM552" s="927"/>
      <c r="BN552" s="927"/>
      <c r="BO552" s="927"/>
      <c r="BP552" s="927"/>
      <c r="BQ552" s="927"/>
      <c r="BR552" s="927"/>
      <c r="BS552" s="927"/>
      <c r="BT552" s="927"/>
      <c r="BU552" s="927"/>
      <c r="BV552" s="927"/>
      <c r="BW552" s="927"/>
      <c r="BX552" s="927"/>
      <c r="BY552" s="927"/>
      <c r="BZ552" s="927"/>
      <c r="CA552" s="927"/>
      <c r="CB552" s="927"/>
      <c r="CC552" s="927"/>
      <c r="CD552" s="927"/>
      <c r="CE552" s="927"/>
      <c r="CF552" s="927"/>
      <c r="CG552" s="927"/>
      <c r="CH552" s="927"/>
      <c r="CI552" s="927"/>
      <c r="CJ552" s="927"/>
      <c r="CK552" s="927"/>
      <c r="CL552" s="927"/>
      <c r="CM552" s="927"/>
      <c r="CN552" s="927"/>
      <c r="CO552" s="927"/>
      <c r="CP552" s="927"/>
      <c r="CQ552" s="927"/>
      <c r="CR552" s="927"/>
      <c r="CS552" s="927"/>
      <c r="CT552" s="927"/>
      <c r="CU552" s="927"/>
      <c r="CV552" s="927"/>
      <c r="CW552" s="927"/>
      <c r="CX552" s="927"/>
      <c r="CY552" s="927"/>
      <c r="CZ552" s="927"/>
      <c r="DA552" s="927"/>
      <c r="DB552" s="927"/>
      <c r="DC552" s="927"/>
      <c r="DD552" s="927"/>
      <c r="DE552" s="927"/>
      <c r="DF552" s="927"/>
      <c r="DG552" s="927"/>
      <c r="DH552" s="927"/>
      <c r="DI552" s="927"/>
      <c r="DJ552" s="927"/>
      <c r="DK552" s="927"/>
      <c r="DL552" s="927"/>
      <c r="DM552" s="927"/>
      <c r="DN552" s="927"/>
      <c r="DO552" s="927"/>
      <c r="DP552" s="927"/>
      <c r="DQ552" s="927"/>
      <c r="DR552" s="927"/>
      <c r="DS552" s="927"/>
      <c r="DT552" s="927"/>
      <c r="DU552" s="927"/>
      <c r="DV552" s="927"/>
      <c r="DW552" s="927"/>
      <c r="DX552" s="927"/>
      <c r="DY552" s="927"/>
      <c r="DZ552" s="927"/>
      <c r="EA552" s="927"/>
      <c r="EB552" s="927"/>
      <c r="EC552" s="927"/>
      <c r="ED552" s="927"/>
      <c r="EE552" s="927"/>
      <c r="EF552" s="927"/>
      <c r="EG552" s="927"/>
      <c r="EH552" s="927"/>
      <c r="EI552" s="927"/>
      <c r="EJ552" s="927"/>
      <c r="EK552" s="927"/>
      <c r="EL552" s="927"/>
      <c r="EM552" s="927"/>
      <c r="EN552" s="927"/>
      <c r="EO552" s="927"/>
      <c r="EP552" s="927"/>
      <c r="EQ552" s="927"/>
      <c r="ER552" s="927"/>
      <c r="ES552" s="927"/>
    </row>
    <row r="553" spans="1:149" s="912" customFormat="1" ht="15" customHeight="1">
      <c r="A553" s="927"/>
      <c r="B553" s="1093"/>
      <c r="C553" s="927"/>
      <c r="D553" s="927"/>
      <c r="E553" s="927"/>
      <c r="F553" s="927"/>
      <c r="G553" s="927"/>
      <c r="H553" s="927"/>
      <c r="I553" s="927"/>
      <c r="P553" s="1070"/>
      <c r="Q553" s="1070"/>
      <c r="R553" s="1070"/>
      <c r="S553" s="1070"/>
      <c r="T553" s="1070"/>
      <c r="U553" s="1070"/>
      <c r="V553" s="1070"/>
      <c r="W553" s="1070"/>
      <c r="X553" s="1070"/>
      <c r="Y553" s="1070"/>
      <c r="Z553" s="1070"/>
      <c r="AA553" s="1070"/>
      <c r="AB553" s="1070"/>
      <c r="AC553" s="1070"/>
      <c r="AD553" s="1070"/>
      <c r="AE553" s="1070"/>
      <c r="AF553" s="1070"/>
      <c r="AG553" s="1070"/>
      <c r="AH553" s="1070"/>
      <c r="AI553" s="1070"/>
      <c r="AJ553" s="1070"/>
      <c r="AK553" s="1070"/>
      <c r="AL553" s="1070"/>
      <c r="AM553" s="1070"/>
      <c r="AN553" s="1070"/>
      <c r="AO553" s="1070"/>
      <c r="AP553" s="1070"/>
      <c r="AQ553" s="1070"/>
      <c r="AR553" s="1070"/>
      <c r="AS553" s="1070"/>
      <c r="AT553" s="1070"/>
      <c r="AU553" s="1070"/>
      <c r="AV553" s="1070"/>
      <c r="AW553" s="1070"/>
      <c r="AX553" s="1070"/>
      <c r="AY553" s="1070"/>
      <c r="AZ553" s="1070"/>
      <c r="BA553" s="1070"/>
      <c r="BB553" s="1070"/>
      <c r="BC553" s="1070"/>
      <c r="BD553" s="1070"/>
      <c r="BE553" s="1070"/>
      <c r="BF553" s="1070"/>
      <c r="BG553" s="1070"/>
      <c r="BH553" s="1070"/>
      <c r="BI553" s="1070"/>
      <c r="BJ553" s="1070"/>
      <c r="BK553" s="1070"/>
      <c r="BL553" s="1070"/>
      <c r="BM553" s="1070"/>
      <c r="BN553" s="1070"/>
      <c r="BO553" s="1070"/>
      <c r="BP553" s="1070"/>
      <c r="BQ553" s="1070"/>
      <c r="BR553" s="1070"/>
      <c r="BS553" s="1070"/>
      <c r="BT553" s="1070"/>
      <c r="BU553" s="1070"/>
      <c r="BV553" s="1070"/>
      <c r="BW553" s="1070"/>
      <c r="BX553" s="1070"/>
      <c r="BY553" s="1070"/>
      <c r="BZ553" s="1070"/>
      <c r="CA553" s="1070"/>
      <c r="CB553" s="1070"/>
      <c r="CC553" s="1070"/>
      <c r="CD553" s="1070"/>
      <c r="CE553" s="1070"/>
      <c r="CF553" s="1070"/>
      <c r="CG553" s="1070"/>
      <c r="CH553" s="1070"/>
      <c r="CI553" s="1070"/>
      <c r="CJ553" s="1070"/>
      <c r="CK553" s="1070"/>
      <c r="CL553" s="1070"/>
      <c r="CM553" s="1070"/>
      <c r="CN553" s="1070"/>
      <c r="CO553" s="1070"/>
      <c r="CP553" s="1070"/>
      <c r="CQ553" s="1070"/>
      <c r="CR553" s="1070"/>
      <c r="CS553" s="1070"/>
      <c r="CT553" s="1070"/>
      <c r="CU553" s="1070"/>
      <c r="CV553" s="1070"/>
      <c r="CW553" s="1070"/>
      <c r="CX553" s="1070"/>
      <c r="CY553" s="1070"/>
      <c r="CZ553" s="1070"/>
      <c r="DA553" s="1070"/>
      <c r="DB553" s="1070"/>
      <c r="DC553" s="1070"/>
      <c r="DD553" s="1070"/>
      <c r="DE553" s="1070"/>
      <c r="DF553" s="1070"/>
      <c r="DG553" s="1070"/>
      <c r="DH553" s="1070"/>
      <c r="DI553" s="1070"/>
      <c r="DJ553" s="1070"/>
      <c r="DK553" s="1070"/>
      <c r="DL553" s="1070"/>
      <c r="DM553" s="1070"/>
      <c r="DN553" s="1070"/>
      <c r="DO553" s="1070"/>
      <c r="DP553" s="1070"/>
      <c r="DQ553" s="1070"/>
      <c r="DR553" s="1070"/>
      <c r="DS553" s="1070"/>
      <c r="DT553" s="1070"/>
      <c r="DU553" s="1070"/>
      <c r="DV553" s="1070"/>
      <c r="DW553" s="1070"/>
      <c r="DX553" s="1070"/>
      <c r="DY553" s="1070"/>
      <c r="DZ553" s="1070"/>
      <c r="EA553" s="1070"/>
      <c r="EB553" s="1070"/>
      <c r="EC553" s="1070"/>
      <c r="ED553" s="1070"/>
      <c r="EE553" s="1070"/>
      <c r="EF553" s="1070"/>
      <c r="EG553" s="1070"/>
      <c r="EH553" s="1070"/>
      <c r="EI553" s="1070"/>
      <c r="EJ553" s="1070"/>
      <c r="EK553" s="1070"/>
      <c r="EL553" s="1070"/>
      <c r="EM553" s="1070"/>
      <c r="EN553" s="1070"/>
      <c r="EO553" s="1070"/>
      <c r="EP553" s="1070"/>
      <c r="EQ553" s="1070"/>
      <c r="ER553" s="1070"/>
      <c r="ES553" s="1070"/>
    </row>
    <row r="554" spans="1:149" s="912" customFormat="1" ht="15" customHeight="1">
      <c r="B554" s="1092"/>
      <c r="P554" s="1070"/>
      <c r="Q554" s="1070"/>
      <c r="R554" s="1070"/>
      <c r="S554" s="1070"/>
      <c r="T554" s="1070"/>
      <c r="U554" s="1070"/>
      <c r="V554" s="1070"/>
      <c r="W554" s="1070"/>
      <c r="X554" s="1070"/>
      <c r="Y554" s="1070"/>
      <c r="Z554" s="1070"/>
      <c r="AA554" s="1070"/>
      <c r="AB554" s="1070"/>
      <c r="AC554" s="1070"/>
      <c r="AD554" s="1070"/>
      <c r="AE554" s="1070"/>
      <c r="AF554" s="1070"/>
      <c r="AG554" s="1070"/>
      <c r="AH554" s="1070"/>
      <c r="AI554" s="1070"/>
      <c r="AJ554" s="1070"/>
      <c r="AK554" s="1070"/>
      <c r="AL554" s="1070"/>
      <c r="AM554" s="1070"/>
      <c r="AN554" s="1070"/>
      <c r="AO554" s="1070"/>
      <c r="AP554" s="1070"/>
      <c r="AQ554" s="1070"/>
      <c r="AR554" s="1070"/>
      <c r="AS554" s="1070"/>
      <c r="AT554" s="1070"/>
      <c r="AU554" s="1070"/>
      <c r="AV554" s="1070"/>
      <c r="AW554" s="1070"/>
      <c r="AX554" s="1070"/>
      <c r="AY554" s="1070"/>
      <c r="AZ554" s="1070"/>
      <c r="BA554" s="1070"/>
      <c r="BB554" s="1070"/>
      <c r="BC554" s="1070"/>
      <c r="BD554" s="1070"/>
      <c r="BE554" s="1070"/>
      <c r="BF554" s="1070"/>
      <c r="BG554" s="1070"/>
      <c r="BH554" s="1070"/>
      <c r="BI554" s="1070"/>
      <c r="BJ554" s="1070"/>
      <c r="BK554" s="1070"/>
      <c r="BL554" s="1070"/>
      <c r="BM554" s="1070"/>
      <c r="BN554" s="1070"/>
      <c r="BO554" s="1070"/>
      <c r="BP554" s="1070"/>
      <c r="BQ554" s="1070"/>
      <c r="BR554" s="1070"/>
      <c r="BS554" s="1070"/>
      <c r="BT554" s="1070"/>
      <c r="BU554" s="1070"/>
      <c r="BV554" s="1070"/>
      <c r="BW554" s="1070"/>
      <c r="BX554" s="1070"/>
      <c r="BY554" s="1070"/>
      <c r="BZ554" s="1070"/>
      <c r="CA554" s="1070"/>
      <c r="CB554" s="1070"/>
      <c r="CC554" s="1070"/>
      <c r="CD554" s="1070"/>
      <c r="CE554" s="1070"/>
      <c r="CF554" s="1070"/>
      <c r="CG554" s="1070"/>
      <c r="CH554" s="1070"/>
      <c r="CI554" s="1070"/>
      <c r="CJ554" s="1070"/>
      <c r="CK554" s="1070"/>
      <c r="CL554" s="1070"/>
      <c r="CM554" s="1070"/>
      <c r="CN554" s="1070"/>
      <c r="CO554" s="1070"/>
      <c r="CP554" s="1070"/>
      <c r="CQ554" s="1070"/>
      <c r="CR554" s="1070"/>
      <c r="CS554" s="1070"/>
      <c r="CT554" s="1070"/>
      <c r="CU554" s="1070"/>
      <c r="CV554" s="1070"/>
      <c r="CW554" s="1070"/>
      <c r="CX554" s="1070"/>
      <c r="CY554" s="1070"/>
      <c r="CZ554" s="1070"/>
      <c r="DA554" s="1070"/>
      <c r="DB554" s="1070"/>
      <c r="DC554" s="1070"/>
      <c r="DD554" s="1070"/>
      <c r="DE554" s="1070"/>
      <c r="DF554" s="1070"/>
      <c r="DG554" s="1070"/>
      <c r="DH554" s="1070"/>
      <c r="DI554" s="1070"/>
      <c r="DJ554" s="1070"/>
      <c r="DK554" s="1070"/>
      <c r="DL554" s="1070"/>
      <c r="DM554" s="1070"/>
      <c r="DN554" s="1070"/>
      <c r="DO554" s="1070"/>
      <c r="DP554" s="1070"/>
      <c r="DQ554" s="1070"/>
      <c r="DR554" s="1070"/>
      <c r="DS554" s="1070"/>
      <c r="DT554" s="1070"/>
      <c r="DU554" s="1070"/>
      <c r="DV554" s="1070"/>
      <c r="DW554" s="1070"/>
      <c r="DX554" s="1070"/>
      <c r="DY554" s="1070"/>
      <c r="DZ554" s="1070"/>
      <c r="EA554" s="1070"/>
      <c r="EB554" s="1070"/>
      <c r="EC554" s="1070"/>
      <c r="ED554" s="1070"/>
      <c r="EE554" s="1070"/>
      <c r="EF554" s="1070"/>
      <c r="EG554" s="1070"/>
      <c r="EH554" s="1070"/>
      <c r="EI554" s="1070"/>
      <c r="EJ554" s="1070"/>
      <c r="EK554" s="1070"/>
      <c r="EL554" s="1070"/>
      <c r="EM554" s="1070"/>
      <c r="EN554" s="1070"/>
      <c r="EO554" s="1070"/>
      <c r="EP554" s="1070"/>
      <c r="EQ554" s="1070"/>
      <c r="ER554" s="1070"/>
      <c r="ES554" s="1070"/>
    </row>
    <row r="555" spans="1:149" s="912" customFormat="1" ht="15" customHeight="1">
      <c r="B555" s="1092"/>
      <c r="P555" s="1070"/>
      <c r="Q555" s="1070"/>
      <c r="R555" s="1070"/>
      <c r="S555" s="1070"/>
      <c r="T555" s="1070"/>
      <c r="U555" s="1070"/>
      <c r="V555" s="1070"/>
      <c r="W555" s="1070"/>
      <c r="X555" s="1070"/>
      <c r="Y555" s="1070"/>
      <c r="Z555" s="1070"/>
      <c r="AA555" s="1070"/>
      <c r="AB555" s="1070"/>
      <c r="AC555" s="1070"/>
      <c r="AD555" s="1070"/>
      <c r="AE555" s="1070"/>
      <c r="AF555" s="1070"/>
      <c r="AG555" s="1070"/>
      <c r="AH555" s="1070"/>
      <c r="AI555" s="1070"/>
      <c r="AJ555" s="1070"/>
      <c r="AK555" s="1070"/>
      <c r="AL555" s="1070"/>
      <c r="AM555" s="1070"/>
      <c r="AN555" s="1070"/>
      <c r="AO555" s="1070"/>
      <c r="AP555" s="1070"/>
      <c r="AQ555" s="1070"/>
      <c r="AR555" s="1070"/>
      <c r="AS555" s="1070"/>
      <c r="AT555" s="1070"/>
      <c r="AU555" s="1070"/>
      <c r="AV555" s="1070"/>
      <c r="AW555" s="1070"/>
      <c r="AX555" s="1070"/>
      <c r="AY555" s="1070"/>
      <c r="AZ555" s="1070"/>
      <c r="BA555" s="1070"/>
      <c r="BB555" s="1070"/>
      <c r="BC555" s="1070"/>
      <c r="BD555" s="1070"/>
      <c r="BE555" s="1070"/>
      <c r="BF555" s="1070"/>
      <c r="BG555" s="1070"/>
      <c r="BH555" s="1070"/>
      <c r="BI555" s="1070"/>
      <c r="BJ555" s="1070"/>
      <c r="BK555" s="1070"/>
      <c r="BL555" s="1070"/>
      <c r="BM555" s="1070"/>
      <c r="BN555" s="1070"/>
      <c r="BO555" s="1070"/>
      <c r="BP555" s="1070"/>
      <c r="BQ555" s="1070"/>
      <c r="BR555" s="1070"/>
      <c r="BS555" s="1070"/>
      <c r="BT555" s="1070"/>
      <c r="BU555" s="1070"/>
      <c r="BV555" s="1070"/>
      <c r="BW555" s="1070"/>
      <c r="BX555" s="1070"/>
      <c r="BY555" s="1070"/>
      <c r="BZ555" s="1070"/>
      <c r="CA555" s="1070"/>
      <c r="CB555" s="1070"/>
      <c r="CC555" s="1070"/>
      <c r="CD555" s="1070"/>
      <c r="CE555" s="1070"/>
      <c r="CF555" s="1070"/>
      <c r="CG555" s="1070"/>
      <c r="CH555" s="1070"/>
      <c r="CI555" s="1070"/>
      <c r="CJ555" s="1070"/>
      <c r="CK555" s="1070"/>
      <c r="CL555" s="1070"/>
      <c r="CM555" s="1070"/>
      <c r="CN555" s="1070"/>
      <c r="CO555" s="1070"/>
      <c r="CP555" s="1070"/>
      <c r="CQ555" s="1070"/>
      <c r="CR555" s="1070"/>
      <c r="CS555" s="1070"/>
      <c r="CT555" s="1070"/>
      <c r="CU555" s="1070"/>
      <c r="CV555" s="1070"/>
      <c r="CW555" s="1070"/>
      <c r="CX555" s="1070"/>
      <c r="CY555" s="1070"/>
      <c r="CZ555" s="1070"/>
      <c r="DA555" s="1070"/>
      <c r="DB555" s="1070"/>
      <c r="DC555" s="1070"/>
      <c r="DD555" s="1070"/>
      <c r="DE555" s="1070"/>
      <c r="DF555" s="1070"/>
      <c r="DG555" s="1070"/>
      <c r="DH555" s="1070"/>
      <c r="DI555" s="1070"/>
      <c r="DJ555" s="1070"/>
      <c r="DK555" s="1070"/>
      <c r="DL555" s="1070"/>
      <c r="DM555" s="1070"/>
      <c r="DN555" s="1070"/>
      <c r="DO555" s="1070"/>
      <c r="DP555" s="1070"/>
      <c r="DQ555" s="1070"/>
      <c r="DR555" s="1070"/>
      <c r="DS555" s="1070"/>
      <c r="DT555" s="1070"/>
      <c r="DU555" s="1070"/>
      <c r="DV555" s="1070"/>
      <c r="DW555" s="1070"/>
      <c r="DX555" s="1070"/>
      <c r="DY555" s="1070"/>
      <c r="DZ555" s="1070"/>
      <c r="EA555" s="1070"/>
      <c r="EB555" s="1070"/>
      <c r="EC555" s="1070"/>
      <c r="ED555" s="1070"/>
      <c r="EE555" s="1070"/>
      <c r="EF555" s="1070"/>
      <c r="EG555" s="1070"/>
      <c r="EH555" s="1070"/>
      <c r="EI555" s="1070"/>
      <c r="EJ555" s="1070"/>
      <c r="EK555" s="1070"/>
      <c r="EL555" s="1070"/>
      <c r="EM555" s="1070"/>
      <c r="EN555" s="1070"/>
      <c r="EO555" s="1070"/>
      <c r="EP555" s="1070"/>
      <c r="EQ555" s="1070"/>
      <c r="ER555" s="1070"/>
      <c r="ES555" s="1070"/>
    </row>
    <row r="556" spans="1:149" s="912" customFormat="1" ht="15" customHeight="1">
      <c r="B556" s="1092"/>
      <c r="L556" s="927"/>
      <c r="M556" s="927"/>
      <c r="N556" s="927"/>
      <c r="O556" s="927"/>
      <c r="P556" s="1070"/>
      <c r="Q556" s="1070"/>
      <c r="R556" s="1070"/>
      <c r="S556" s="1070"/>
      <c r="T556" s="1070"/>
      <c r="U556" s="1070"/>
      <c r="V556" s="1070"/>
      <c r="W556" s="1070"/>
      <c r="X556" s="1070"/>
      <c r="Y556" s="1070"/>
      <c r="Z556" s="1070"/>
      <c r="AA556" s="1070"/>
      <c r="AB556" s="1070"/>
      <c r="AC556" s="1070"/>
      <c r="AD556" s="1070"/>
      <c r="AE556" s="1070"/>
      <c r="AF556" s="1070"/>
      <c r="AG556" s="1070"/>
      <c r="AH556" s="1070"/>
      <c r="AI556" s="1070"/>
      <c r="AJ556" s="1070"/>
      <c r="AK556" s="1070"/>
      <c r="AL556" s="1070"/>
      <c r="AM556" s="1070"/>
      <c r="AN556" s="1070"/>
      <c r="AO556" s="1070"/>
      <c r="AP556" s="1070"/>
      <c r="AQ556" s="1070"/>
      <c r="AR556" s="1070"/>
      <c r="AS556" s="1070"/>
      <c r="AT556" s="1070"/>
      <c r="AU556" s="1070"/>
      <c r="AV556" s="1070"/>
      <c r="AW556" s="1070"/>
      <c r="AX556" s="1070"/>
      <c r="AY556" s="1070"/>
      <c r="AZ556" s="1070"/>
      <c r="BA556" s="1070"/>
      <c r="BB556" s="1070"/>
      <c r="BC556" s="1070"/>
      <c r="BD556" s="1070"/>
      <c r="BE556" s="1070"/>
      <c r="BF556" s="1070"/>
      <c r="BG556" s="1070"/>
      <c r="BH556" s="1070"/>
      <c r="BI556" s="1070"/>
      <c r="BJ556" s="1070"/>
      <c r="BK556" s="1070"/>
      <c r="BL556" s="1070"/>
      <c r="BM556" s="1070"/>
      <c r="BN556" s="1070"/>
      <c r="BO556" s="1070"/>
      <c r="BP556" s="1070"/>
      <c r="BQ556" s="1070"/>
      <c r="BR556" s="1070"/>
      <c r="BS556" s="1070"/>
      <c r="BT556" s="1070"/>
      <c r="BU556" s="1070"/>
      <c r="BV556" s="1070"/>
      <c r="BW556" s="1070"/>
      <c r="BX556" s="1070"/>
      <c r="BY556" s="1070"/>
      <c r="BZ556" s="1070"/>
      <c r="CA556" s="1070"/>
      <c r="CB556" s="1070"/>
      <c r="CC556" s="1070"/>
      <c r="CD556" s="1070"/>
      <c r="CE556" s="1070"/>
      <c r="CF556" s="1070"/>
      <c r="CG556" s="1070"/>
      <c r="CH556" s="1070"/>
      <c r="CI556" s="1070"/>
      <c r="CJ556" s="1070"/>
      <c r="CK556" s="1070"/>
      <c r="CL556" s="1070"/>
      <c r="CM556" s="1070"/>
      <c r="CN556" s="1070"/>
      <c r="CO556" s="1070"/>
      <c r="CP556" s="1070"/>
      <c r="CQ556" s="1070"/>
      <c r="CR556" s="1070"/>
      <c r="CS556" s="1070"/>
      <c r="CT556" s="1070"/>
      <c r="CU556" s="1070"/>
      <c r="CV556" s="1070"/>
      <c r="CW556" s="1070"/>
      <c r="CX556" s="1070"/>
      <c r="CY556" s="1070"/>
      <c r="CZ556" s="1070"/>
      <c r="DA556" s="1070"/>
      <c r="DB556" s="1070"/>
      <c r="DC556" s="1070"/>
      <c r="DD556" s="1070"/>
      <c r="DE556" s="1070"/>
      <c r="DF556" s="1070"/>
      <c r="DG556" s="1070"/>
      <c r="DH556" s="1070"/>
      <c r="DI556" s="1070"/>
      <c r="DJ556" s="1070"/>
      <c r="DK556" s="1070"/>
      <c r="DL556" s="1070"/>
      <c r="DM556" s="1070"/>
      <c r="DN556" s="1070"/>
      <c r="DO556" s="1070"/>
      <c r="DP556" s="1070"/>
      <c r="DQ556" s="1070"/>
      <c r="DR556" s="1070"/>
      <c r="DS556" s="1070"/>
      <c r="DT556" s="1070"/>
      <c r="DU556" s="1070"/>
      <c r="DV556" s="1070"/>
      <c r="DW556" s="1070"/>
      <c r="DX556" s="1070"/>
      <c r="DY556" s="1070"/>
      <c r="DZ556" s="1070"/>
      <c r="EA556" s="1070"/>
      <c r="EB556" s="1070"/>
      <c r="EC556" s="1070"/>
      <c r="ED556" s="1070"/>
      <c r="EE556" s="1070"/>
      <c r="EF556" s="1070"/>
      <c r="EG556" s="1070"/>
      <c r="EH556" s="1070"/>
      <c r="EI556" s="1070"/>
      <c r="EJ556" s="1070"/>
      <c r="EK556" s="1070"/>
      <c r="EL556" s="1070"/>
      <c r="EM556" s="1070"/>
      <c r="EN556" s="1070"/>
      <c r="EO556" s="1070"/>
      <c r="EP556" s="1070"/>
      <c r="EQ556" s="1070"/>
      <c r="ER556" s="1070"/>
      <c r="ES556" s="1070"/>
    </row>
    <row r="557" spans="1:149" s="1078" customFormat="1" ht="15" customHeight="1">
      <c r="A557" s="912"/>
      <c r="B557" s="1092"/>
      <c r="C557" s="912"/>
      <c r="D557" s="912"/>
      <c r="E557" s="912"/>
      <c r="F557" s="912"/>
      <c r="G557" s="912"/>
      <c r="H557" s="912"/>
      <c r="I557" s="912"/>
      <c r="J557" s="1070"/>
      <c r="K557" s="1070"/>
      <c r="L557" s="1070"/>
      <c r="M557" s="1070"/>
      <c r="N557" s="1070"/>
      <c r="O557" s="1070"/>
      <c r="P557" s="912"/>
      <c r="Q557" s="912"/>
      <c r="R557" s="912"/>
      <c r="S557" s="912"/>
      <c r="T557" s="912"/>
      <c r="U557" s="912"/>
      <c r="V557" s="912"/>
      <c r="W557" s="912"/>
      <c r="X557" s="912"/>
      <c r="Y557" s="912"/>
      <c r="Z557" s="912"/>
      <c r="AA557" s="912"/>
      <c r="AB557" s="912"/>
      <c r="AC557" s="912"/>
      <c r="AD557" s="912"/>
      <c r="AE557" s="912"/>
      <c r="AF557" s="912"/>
      <c r="AG557" s="912"/>
      <c r="AH557" s="912"/>
      <c r="AI557" s="912"/>
      <c r="AJ557" s="912"/>
      <c r="AK557" s="912"/>
      <c r="AL557" s="912"/>
      <c r="AM557" s="912"/>
      <c r="AN557" s="912"/>
      <c r="AO557" s="912"/>
      <c r="AP557" s="912"/>
      <c r="AQ557" s="912"/>
      <c r="AR557" s="912"/>
      <c r="AS557" s="912"/>
      <c r="AT557" s="912"/>
      <c r="AU557" s="912"/>
      <c r="AV557" s="912"/>
      <c r="AW557" s="912"/>
      <c r="AX557" s="912"/>
      <c r="AY557" s="912"/>
      <c r="AZ557" s="912"/>
      <c r="BA557" s="912"/>
      <c r="BB557" s="912"/>
      <c r="BC557" s="912"/>
      <c r="BD557" s="912"/>
      <c r="BE557" s="912"/>
      <c r="BF557" s="912"/>
      <c r="BG557" s="912"/>
      <c r="BH557" s="912"/>
      <c r="BI557" s="912"/>
      <c r="BJ557" s="912"/>
      <c r="BK557" s="912"/>
      <c r="BL557" s="912"/>
      <c r="BM557" s="912"/>
      <c r="BN557" s="912"/>
      <c r="BO557" s="912"/>
      <c r="BP557" s="912"/>
      <c r="BQ557" s="912"/>
      <c r="BR557" s="912"/>
      <c r="BS557" s="912"/>
      <c r="BT557" s="912"/>
      <c r="BU557" s="912"/>
      <c r="BV557" s="912"/>
      <c r="BW557" s="912"/>
      <c r="BX557" s="912"/>
      <c r="BY557" s="912"/>
      <c r="BZ557" s="912"/>
      <c r="CA557" s="912"/>
      <c r="CB557" s="912"/>
      <c r="CC557" s="912"/>
      <c r="CD557" s="912"/>
      <c r="CE557" s="912"/>
      <c r="CF557" s="912"/>
      <c r="CG557" s="912"/>
      <c r="CH557" s="912"/>
      <c r="CI557" s="912"/>
      <c r="CJ557" s="912"/>
      <c r="CK557" s="912"/>
      <c r="CL557" s="912"/>
      <c r="CM557" s="912"/>
      <c r="CN557" s="912"/>
      <c r="CO557" s="912"/>
      <c r="CP557" s="912"/>
      <c r="CQ557" s="912"/>
      <c r="CR557" s="912"/>
      <c r="CS557" s="912"/>
      <c r="CT557" s="912"/>
      <c r="CU557" s="912"/>
      <c r="CV557" s="912"/>
      <c r="CW557" s="912"/>
      <c r="CX557" s="912"/>
      <c r="CY557" s="912"/>
      <c r="CZ557" s="912"/>
      <c r="DA557" s="912"/>
      <c r="DB557" s="912"/>
      <c r="DC557" s="912"/>
      <c r="DD557" s="912"/>
      <c r="DE557" s="912"/>
      <c r="DF557" s="912"/>
      <c r="DG557" s="912"/>
      <c r="DH557" s="912"/>
      <c r="DI557" s="912"/>
      <c r="DJ557" s="912"/>
      <c r="DK557" s="912"/>
      <c r="DL557" s="912"/>
      <c r="DM557" s="912"/>
      <c r="DN557" s="912"/>
      <c r="DO557" s="912"/>
      <c r="DP557" s="912"/>
      <c r="DQ557" s="912"/>
      <c r="DR557" s="912"/>
      <c r="DS557" s="912"/>
      <c r="DT557" s="912"/>
      <c r="DU557" s="912"/>
      <c r="DV557" s="912"/>
      <c r="DW557" s="912"/>
      <c r="DX557" s="912"/>
      <c r="DY557" s="912"/>
      <c r="DZ557" s="912"/>
      <c r="EA557" s="912"/>
      <c r="EB557" s="912"/>
      <c r="EC557" s="912"/>
      <c r="ED557" s="912"/>
      <c r="EE557" s="912"/>
      <c r="EF557" s="912"/>
      <c r="EG557" s="912"/>
      <c r="EH557" s="912"/>
      <c r="EI557" s="912"/>
      <c r="EJ557" s="912"/>
      <c r="EK557" s="912"/>
      <c r="EL557" s="912"/>
      <c r="EM557" s="912"/>
      <c r="EN557" s="912"/>
      <c r="EO557" s="912"/>
      <c r="EP557" s="912"/>
      <c r="EQ557" s="912"/>
      <c r="ER557" s="912"/>
      <c r="ES557" s="912"/>
    </row>
    <row r="558" spans="1:149" s="1078" customFormat="1" ht="15" customHeight="1">
      <c r="A558" s="927"/>
      <c r="B558" s="1093"/>
      <c r="C558" s="927"/>
      <c r="D558" s="927"/>
      <c r="E558" s="927"/>
      <c r="F558" s="927"/>
      <c r="G558" s="927"/>
      <c r="H558" s="927"/>
      <c r="I558" s="927"/>
      <c r="J558" s="1070"/>
      <c r="K558" s="1070"/>
      <c r="L558" s="1070"/>
      <c r="M558" s="1070"/>
      <c r="N558" s="1070"/>
      <c r="O558" s="1070"/>
      <c r="P558" s="912"/>
      <c r="Q558" s="912"/>
      <c r="R558" s="912"/>
      <c r="S558" s="912"/>
      <c r="T558" s="912"/>
      <c r="U558" s="912"/>
      <c r="V558" s="912"/>
      <c r="W558" s="912"/>
      <c r="X558" s="912"/>
      <c r="Y558" s="912"/>
      <c r="Z558" s="912"/>
      <c r="AA558" s="912"/>
      <c r="AB558" s="912"/>
      <c r="AC558" s="912"/>
      <c r="AD558" s="912"/>
      <c r="AE558" s="912"/>
      <c r="AF558" s="912"/>
      <c r="AG558" s="912"/>
      <c r="AH558" s="912"/>
      <c r="AI558" s="912"/>
      <c r="AJ558" s="912"/>
      <c r="AK558" s="912"/>
      <c r="AL558" s="912"/>
      <c r="AM558" s="912"/>
      <c r="AN558" s="912"/>
      <c r="AO558" s="912"/>
      <c r="AP558" s="912"/>
      <c r="AQ558" s="912"/>
      <c r="AR558" s="912"/>
      <c r="AS558" s="912"/>
      <c r="AT558" s="912"/>
      <c r="AU558" s="912"/>
      <c r="AV558" s="912"/>
      <c r="AW558" s="912"/>
      <c r="AX558" s="912"/>
      <c r="AY558" s="912"/>
      <c r="AZ558" s="912"/>
      <c r="BA558" s="912"/>
      <c r="BB558" s="912"/>
      <c r="BC558" s="912"/>
      <c r="BD558" s="912"/>
      <c r="BE558" s="912"/>
      <c r="BF558" s="912"/>
      <c r="BG558" s="912"/>
      <c r="BH558" s="912"/>
      <c r="BI558" s="912"/>
      <c r="BJ558" s="912"/>
      <c r="BK558" s="912"/>
      <c r="BL558" s="912"/>
      <c r="BM558" s="912"/>
      <c r="BN558" s="912"/>
      <c r="BO558" s="912"/>
      <c r="BP558" s="912"/>
      <c r="BQ558" s="912"/>
      <c r="BR558" s="912"/>
      <c r="BS558" s="912"/>
      <c r="BT558" s="912"/>
      <c r="BU558" s="912"/>
      <c r="BV558" s="912"/>
      <c r="BW558" s="912"/>
      <c r="BX558" s="912"/>
      <c r="BY558" s="912"/>
      <c r="BZ558" s="912"/>
      <c r="CA558" s="912"/>
      <c r="CB558" s="912"/>
      <c r="CC558" s="912"/>
      <c r="CD558" s="912"/>
      <c r="CE558" s="912"/>
      <c r="CF558" s="912"/>
      <c r="CG558" s="912"/>
      <c r="CH558" s="912"/>
      <c r="CI558" s="912"/>
      <c r="CJ558" s="912"/>
      <c r="CK558" s="912"/>
      <c r="CL558" s="912"/>
      <c r="CM558" s="912"/>
      <c r="CN558" s="912"/>
      <c r="CO558" s="912"/>
      <c r="CP558" s="912"/>
      <c r="CQ558" s="912"/>
      <c r="CR558" s="912"/>
      <c r="CS558" s="912"/>
      <c r="CT558" s="912"/>
      <c r="CU558" s="912"/>
      <c r="CV558" s="912"/>
      <c r="CW558" s="912"/>
      <c r="CX558" s="912"/>
      <c r="CY558" s="912"/>
      <c r="CZ558" s="912"/>
      <c r="DA558" s="912"/>
      <c r="DB558" s="912"/>
      <c r="DC558" s="912"/>
      <c r="DD558" s="912"/>
      <c r="DE558" s="912"/>
      <c r="DF558" s="912"/>
      <c r="DG558" s="912"/>
      <c r="DH558" s="912"/>
      <c r="DI558" s="912"/>
      <c r="DJ558" s="912"/>
      <c r="DK558" s="912"/>
      <c r="DL558" s="912"/>
      <c r="DM558" s="912"/>
      <c r="DN558" s="912"/>
      <c r="DO558" s="912"/>
      <c r="DP558" s="912"/>
      <c r="DQ558" s="912"/>
      <c r="DR558" s="912"/>
      <c r="DS558" s="912"/>
      <c r="DT558" s="912"/>
      <c r="DU558" s="912"/>
      <c r="DV558" s="912"/>
      <c r="DW558" s="912"/>
      <c r="DX558" s="912"/>
      <c r="DY558" s="912"/>
      <c r="DZ558" s="912"/>
      <c r="EA558" s="912"/>
      <c r="EB558" s="912"/>
      <c r="EC558" s="912"/>
      <c r="ED558" s="912"/>
      <c r="EE558" s="912"/>
      <c r="EF558" s="912"/>
      <c r="EG558" s="912"/>
      <c r="EH558" s="912"/>
      <c r="EI558" s="912"/>
      <c r="EJ558" s="912"/>
      <c r="EK558" s="912"/>
      <c r="EL558" s="912"/>
      <c r="EM558" s="912"/>
      <c r="EN558" s="912"/>
      <c r="EO558" s="912"/>
      <c r="EP558" s="912"/>
      <c r="EQ558" s="912"/>
      <c r="ER558" s="912"/>
      <c r="ES558" s="912"/>
    </row>
    <row r="559" spans="1:149" s="1078" customFormat="1" ht="15" customHeight="1">
      <c r="A559" s="912"/>
      <c r="B559" s="1092"/>
      <c r="C559" s="912"/>
      <c r="D559" s="912"/>
      <c r="E559" s="912"/>
      <c r="F559" s="912"/>
      <c r="G559" s="912"/>
      <c r="H559" s="912"/>
      <c r="I559" s="912"/>
      <c r="J559" s="1070"/>
      <c r="K559" s="1070"/>
      <c r="L559" s="1070"/>
      <c r="M559" s="1070"/>
      <c r="N559" s="1070"/>
      <c r="O559" s="1070"/>
      <c r="P559" s="912"/>
      <c r="Q559" s="912"/>
      <c r="R559" s="912"/>
      <c r="S559" s="912"/>
      <c r="T559" s="912"/>
      <c r="U559" s="912"/>
      <c r="V559" s="912"/>
      <c r="W559" s="912"/>
      <c r="X559" s="912"/>
      <c r="Y559" s="912"/>
      <c r="Z559" s="912"/>
      <c r="AA559" s="912"/>
      <c r="AB559" s="912"/>
      <c r="AC559" s="912"/>
      <c r="AD559" s="912"/>
      <c r="AE559" s="912"/>
      <c r="AF559" s="912"/>
      <c r="AG559" s="912"/>
      <c r="AH559" s="912"/>
      <c r="AI559" s="912"/>
      <c r="AJ559" s="912"/>
      <c r="AK559" s="912"/>
      <c r="AL559" s="912"/>
      <c r="AM559" s="912"/>
      <c r="AN559" s="912"/>
      <c r="AO559" s="912"/>
      <c r="AP559" s="912"/>
      <c r="AQ559" s="912"/>
      <c r="AR559" s="912"/>
      <c r="AS559" s="912"/>
      <c r="AT559" s="912"/>
      <c r="AU559" s="912"/>
      <c r="AV559" s="912"/>
      <c r="AW559" s="912"/>
      <c r="AX559" s="912"/>
      <c r="AY559" s="912"/>
      <c r="AZ559" s="912"/>
      <c r="BA559" s="912"/>
      <c r="BB559" s="912"/>
      <c r="BC559" s="912"/>
      <c r="BD559" s="912"/>
      <c r="BE559" s="912"/>
      <c r="BF559" s="912"/>
      <c r="BG559" s="912"/>
      <c r="BH559" s="912"/>
      <c r="BI559" s="912"/>
      <c r="BJ559" s="912"/>
      <c r="BK559" s="912"/>
      <c r="BL559" s="912"/>
      <c r="BM559" s="912"/>
      <c r="BN559" s="912"/>
      <c r="BO559" s="912"/>
      <c r="BP559" s="912"/>
      <c r="BQ559" s="912"/>
      <c r="BR559" s="912"/>
      <c r="BS559" s="912"/>
      <c r="BT559" s="912"/>
      <c r="BU559" s="912"/>
      <c r="BV559" s="912"/>
      <c r="BW559" s="912"/>
      <c r="BX559" s="912"/>
      <c r="BY559" s="912"/>
      <c r="BZ559" s="912"/>
      <c r="CA559" s="912"/>
      <c r="CB559" s="912"/>
      <c r="CC559" s="912"/>
      <c r="CD559" s="912"/>
      <c r="CE559" s="912"/>
      <c r="CF559" s="912"/>
      <c r="CG559" s="912"/>
      <c r="CH559" s="912"/>
      <c r="CI559" s="912"/>
      <c r="CJ559" s="912"/>
      <c r="CK559" s="912"/>
      <c r="CL559" s="912"/>
      <c r="CM559" s="912"/>
      <c r="CN559" s="912"/>
      <c r="CO559" s="912"/>
      <c r="CP559" s="912"/>
      <c r="CQ559" s="912"/>
      <c r="CR559" s="912"/>
      <c r="CS559" s="912"/>
      <c r="CT559" s="912"/>
      <c r="CU559" s="912"/>
      <c r="CV559" s="912"/>
      <c r="CW559" s="912"/>
      <c r="CX559" s="912"/>
      <c r="CY559" s="912"/>
      <c r="CZ559" s="912"/>
      <c r="DA559" s="912"/>
      <c r="DB559" s="912"/>
      <c r="DC559" s="912"/>
      <c r="DD559" s="912"/>
      <c r="DE559" s="912"/>
      <c r="DF559" s="912"/>
      <c r="DG559" s="912"/>
      <c r="DH559" s="912"/>
      <c r="DI559" s="912"/>
      <c r="DJ559" s="912"/>
      <c r="DK559" s="912"/>
      <c r="DL559" s="912"/>
      <c r="DM559" s="912"/>
      <c r="DN559" s="912"/>
      <c r="DO559" s="912"/>
      <c r="DP559" s="912"/>
      <c r="DQ559" s="912"/>
      <c r="DR559" s="912"/>
      <c r="DS559" s="912"/>
      <c r="DT559" s="912"/>
      <c r="DU559" s="912"/>
      <c r="DV559" s="912"/>
      <c r="DW559" s="912"/>
      <c r="DX559" s="912"/>
      <c r="DY559" s="912"/>
      <c r="DZ559" s="912"/>
      <c r="EA559" s="912"/>
      <c r="EB559" s="912"/>
      <c r="EC559" s="912"/>
      <c r="ED559" s="912"/>
      <c r="EE559" s="912"/>
      <c r="EF559" s="912"/>
      <c r="EG559" s="912"/>
      <c r="EH559" s="912"/>
      <c r="EI559" s="912"/>
      <c r="EJ559" s="912"/>
      <c r="EK559" s="912"/>
      <c r="EL559" s="912"/>
      <c r="EM559" s="912"/>
      <c r="EN559" s="912"/>
      <c r="EO559" s="912"/>
      <c r="EP559" s="912"/>
      <c r="EQ559" s="912"/>
      <c r="ER559" s="912"/>
      <c r="ES559" s="912"/>
    </row>
    <row r="560" spans="1:149" s="1078" customFormat="1" ht="15" customHeight="1">
      <c r="A560" s="912"/>
      <c r="B560" s="1092"/>
      <c r="C560" s="912"/>
      <c r="D560" s="912"/>
      <c r="E560" s="912"/>
      <c r="F560" s="912"/>
      <c r="G560" s="912"/>
      <c r="H560" s="912"/>
      <c r="I560" s="912"/>
      <c r="J560" s="1070"/>
      <c r="K560" s="1070"/>
      <c r="L560" s="1070"/>
      <c r="M560" s="1070"/>
      <c r="N560" s="1070"/>
      <c r="O560" s="1070"/>
      <c r="P560" s="927"/>
      <c r="Q560" s="927"/>
      <c r="R560" s="927"/>
      <c r="S560" s="927"/>
      <c r="T560" s="927"/>
      <c r="U560" s="927"/>
      <c r="V560" s="927"/>
      <c r="W560" s="927"/>
      <c r="X560" s="927"/>
      <c r="Y560" s="927"/>
      <c r="Z560" s="927"/>
      <c r="AA560" s="927"/>
      <c r="AB560" s="927"/>
      <c r="AC560" s="927"/>
      <c r="AD560" s="927"/>
      <c r="AE560" s="927"/>
      <c r="AF560" s="927"/>
      <c r="AG560" s="927"/>
      <c r="AH560" s="927"/>
      <c r="AI560" s="927"/>
      <c r="AJ560" s="927"/>
      <c r="AK560" s="927"/>
      <c r="AL560" s="927"/>
      <c r="AM560" s="927"/>
      <c r="AN560" s="927"/>
      <c r="AO560" s="927"/>
      <c r="AP560" s="927"/>
      <c r="AQ560" s="927"/>
      <c r="AR560" s="927"/>
      <c r="AS560" s="927"/>
      <c r="AT560" s="927"/>
      <c r="AU560" s="927"/>
      <c r="AV560" s="927"/>
      <c r="AW560" s="927"/>
      <c r="AX560" s="927"/>
      <c r="AY560" s="927"/>
      <c r="AZ560" s="927"/>
      <c r="BA560" s="927"/>
      <c r="BB560" s="927"/>
      <c r="BC560" s="927"/>
      <c r="BD560" s="927"/>
      <c r="BE560" s="927"/>
      <c r="BF560" s="927"/>
      <c r="BG560" s="927"/>
      <c r="BH560" s="927"/>
      <c r="BI560" s="927"/>
      <c r="BJ560" s="927"/>
      <c r="BK560" s="927"/>
      <c r="BL560" s="927"/>
      <c r="BM560" s="927"/>
      <c r="BN560" s="927"/>
      <c r="BO560" s="927"/>
      <c r="BP560" s="927"/>
      <c r="BQ560" s="927"/>
      <c r="BR560" s="927"/>
      <c r="BS560" s="927"/>
      <c r="BT560" s="927"/>
      <c r="BU560" s="927"/>
      <c r="BV560" s="927"/>
      <c r="BW560" s="927"/>
      <c r="BX560" s="927"/>
      <c r="BY560" s="927"/>
      <c r="BZ560" s="927"/>
      <c r="CA560" s="927"/>
      <c r="CB560" s="927"/>
      <c r="CC560" s="927"/>
      <c r="CD560" s="927"/>
      <c r="CE560" s="927"/>
      <c r="CF560" s="927"/>
      <c r="CG560" s="927"/>
      <c r="CH560" s="927"/>
      <c r="CI560" s="927"/>
      <c r="CJ560" s="927"/>
      <c r="CK560" s="927"/>
      <c r="CL560" s="927"/>
      <c r="CM560" s="927"/>
      <c r="CN560" s="927"/>
      <c r="CO560" s="927"/>
      <c r="CP560" s="927"/>
      <c r="CQ560" s="927"/>
      <c r="CR560" s="927"/>
      <c r="CS560" s="927"/>
      <c r="CT560" s="927"/>
      <c r="CU560" s="927"/>
      <c r="CV560" s="927"/>
      <c r="CW560" s="927"/>
      <c r="CX560" s="927"/>
      <c r="CY560" s="927"/>
      <c r="CZ560" s="927"/>
      <c r="DA560" s="927"/>
      <c r="DB560" s="927"/>
      <c r="DC560" s="927"/>
      <c r="DD560" s="927"/>
      <c r="DE560" s="927"/>
      <c r="DF560" s="927"/>
      <c r="DG560" s="927"/>
      <c r="DH560" s="927"/>
      <c r="DI560" s="927"/>
      <c r="DJ560" s="927"/>
      <c r="DK560" s="927"/>
      <c r="DL560" s="927"/>
      <c r="DM560" s="927"/>
      <c r="DN560" s="927"/>
      <c r="DO560" s="927"/>
      <c r="DP560" s="927"/>
      <c r="DQ560" s="927"/>
      <c r="DR560" s="927"/>
      <c r="DS560" s="927"/>
      <c r="DT560" s="927"/>
      <c r="DU560" s="927"/>
      <c r="DV560" s="927"/>
      <c r="DW560" s="927"/>
      <c r="DX560" s="927"/>
      <c r="DY560" s="927"/>
      <c r="DZ560" s="927"/>
      <c r="EA560" s="927"/>
      <c r="EB560" s="927"/>
      <c r="EC560" s="927"/>
      <c r="ED560" s="927"/>
      <c r="EE560" s="927"/>
      <c r="EF560" s="927"/>
      <c r="EG560" s="927"/>
      <c r="EH560" s="927"/>
      <c r="EI560" s="927"/>
      <c r="EJ560" s="927"/>
      <c r="EK560" s="927"/>
      <c r="EL560" s="927"/>
      <c r="EM560" s="927"/>
      <c r="EN560" s="927"/>
      <c r="EO560" s="927"/>
      <c r="EP560" s="927"/>
      <c r="EQ560" s="927"/>
      <c r="ER560" s="927"/>
      <c r="ES560" s="927"/>
    </row>
    <row r="561" spans="1:149" s="912" customFormat="1" ht="15" customHeight="1">
      <c r="B561" s="1092"/>
      <c r="P561" s="1070"/>
      <c r="Q561" s="1070"/>
      <c r="R561" s="1070"/>
      <c r="S561" s="1070"/>
      <c r="T561" s="1070"/>
      <c r="U561" s="1070"/>
      <c r="V561" s="1070"/>
      <c r="W561" s="1070"/>
      <c r="X561" s="1070"/>
      <c r="Y561" s="1070"/>
      <c r="Z561" s="1070"/>
      <c r="AA561" s="1070"/>
      <c r="AB561" s="1070"/>
      <c r="AC561" s="1070"/>
      <c r="AD561" s="1070"/>
      <c r="AE561" s="1070"/>
      <c r="AF561" s="1070"/>
      <c r="AG561" s="1070"/>
      <c r="AH561" s="1070"/>
      <c r="AI561" s="1070"/>
      <c r="AJ561" s="1070"/>
      <c r="AK561" s="1070"/>
      <c r="AL561" s="1070"/>
      <c r="AM561" s="1070"/>
      <c r="AN561" s="1070"/>
      <c r="AO561" s="1070"/>
      <c r="AP561" s="1070"/>
      <c r="AQ561" s="1070"/>
      <c r="AR561" s="1070"/>
      <c r="AS561" s="1070"/>
      <c r="AT561" s="1070"/>
      <c r="AU561" s="1070"/>
      <c r="AV561" s="1070"/>
      <c r="AW561" s="1070"/>
      <c r="AX561" s="1070"/>
      <c r="AY561" s="1070"/>
      <c r="AZ561" s="1070"/>
      <c r="BA561" s="1070"/>
      <c r="BB561" s="1070"/>
      <c r="BC561" s="1070"/>
      <c r="BD561" s="1070"/>
      <c r="BE561" s="1070"/>
      <c r="BF561" s="1070"/>
      <c r="BG561" s="1070"/>
      <c r="BH561" s="1070"/>
      <c r="BI561" s="1070"/>
      <c r="BJ561" s="1070"/>
      <c r="BK561" s="1070"/>
      <c r="BL561" s="1070"/>
      <c r="BM561" s="1070"/>
      <c r="BN561" s="1070"/>
      <c r="BO561" s="1070"/>
      <c r="BP561" s="1070"/>
      <c r="BQ561" s="1070"/>
      <c r="BR561" s="1070"/>
      <c r="BS561" s="1070"/>
      <c r="BT561" s="1070"/>
      <c r="BU561" s="1070"/>
      <c r="BV561" s="1070"/>
      <c r="BW561" s="1070"/>
      <c r="BX561" s="1070"/>
      <c r="BY561" s="1070"/>
      <c r="BZ561" s="1070"/>
      <c r="CA561" s="1070"/>
      <c r="CB561" s="1070"/>
      <c r="CC561" s="1070"/>
      <c r="CD561" s="1070"/>
      <c r="CE561" s="1070"/>
      <c r="CF561" s="1070"/>
      <c r="CG561" s="1070"/>
      <c r="CH561" s="1070"/>
      <c r="CI561" s="1070"/>
      <c r="CJ561" s="1070"/>
      <c r="CK561" s="1070"/>
      <c r="CL561" s="1070"/>
      <c r="CM561" s="1070"/>
      <c r="CN561" s="1070"/>
      <c r="CO561" s="1070"/>
      <c r="CP561" s="1070"/>
      <c r="CQ561" s="1070"/>
      <c r="CR561" s="1070"/>
      <c r="CS561" s="1070"/>
      <c r="CT561" s="1070"/>
      <c r="CU561" s="1070"/>
      <c r="CV561" s="1070"/>
      <c r="CW561" s="1070"/>
      <c r="CX561" s="1070"/>
      <c r="CY561" s="1070"/>
      <c r="CZ561" s="1070"/>
      <c r="DA561" s="1070"/>
      <c r="DB561" s="1070"/>
      <c r="DC561" s="1070"/>
      <c r="DD561" s="1070"/>
      <c r="DE561" s="1070"/>
      <c r="DF561" s="1070"/>
      <c r="DG561" s="1070"/>
      <c r="DH561" s="1070"/>
      <c r="DI561" s="1070"/>
      <c r="DJ561" s="1070"/>
      <c r="DK561" s="1070"/>
      <c r="DL561" s="1070"/>
      <c r="DM561" s="1070"/>
      <c r="DN561" s="1070"/>
      <c r="DO561" s="1070"/>
      <c r="DP561" s="1070"/>
      <c r="DQ561" s="1070"/>
      <c r="DR561" s="1070"/>
      <c r="DS561" s="1070"/>
      <c r="DT561" s="1070"/>
      <c r="DU561" s="1070"/>
      <c r="DV561" s="1070"/>
      <c r="DW561" s="1070"/>
      <c r="DX561" s="1070"/>
      <c r="DY561" s="1070"/>
      <c r="DZ561" s="1070"/>
      <c r="EA561" s="1070"/>
      <c r="EB561" s="1070"/>
      <c r="EC561" s="1070"/>
      <c r="ED561" s="1070"/>
      <c r="EE561" s="1070"/>
      <c r="EF561" s="1070"/>
      <c r="EG561" s="1070"/>
      <c r="EH561" s="1070"/>
      <c r="EI561" s="1070"/>
      <c r="EJ561" s="1070"/>
      <c r="EK561" s="1070"/>
      <c r="EL561" s="1070"/>
      <c r="EM561" s="1070"/>
      <c r="EN561" s="1070"/>
      <c r="EO561" s="1070"/>
      <c r="EP561" s="1070"/>
      <c r="EQ561" s="1070"/>
      <c r="ER561" s="1070"/>
      <c r="ES561" s="1070"/>
    </row>
    <row r="562" spans="1:149" s="912" customFormat="1" ht="15" customHeight="1">
      <c r="B562" s="1092"/>
      <c r="P562" s="1070"/>
      <c r="Q562" s="1070"/>
      <c r="R562" s="1070"/>
      <c r="S562" s="1070"/>
      <c r="T562" s="1070"/>
      <c r="U562" s="1070"/>
      <c r="V562" s="1070"/>
      <c r="W562" s="1070"/>
      <c r="X562" s="1070"/>
      <c r="Y562" s="1070"/>
      <c r="Z562" s="1070"/>
      <c r="AA562" s="1070"/>
      <c r="AB562" s="1070"/>
      <c r="AC562" s="1070"/>
      <c r="AD562" s="1070"/>
      <c r="AE562" s="1070"/>
      <c r="AF562" s="1070"/>
      <c r="AG562" s="1070"/>
      <c r="AH562" s="1070"/>
      <c r="AI562" s="1070"/>
      <c r="AJ562" s="1070"/>
      <c r="AK562" s="1070"/>
      <c r="AL562" s="1070"/>
      <c r="AM562" s="1070"/>
      <c r="AN562" s="1070"/>
      <c r="AO562" s="1070"/>
      <c r="AP562" s="1070"/>
      <c r="AQ562" s="1070"/>
      <c r="AR562" s="1070"/>
      <c r="AS562" s="1070"/>
      <c r="AT562" s="1070"/>
      <c r="AU562" s="1070"/>
      <c r="AV562" s="1070"/>
      <c r="AW562" s="1070"/>
      <c r="AX562" s="1070"/>
      <c r="AY562" s="1070"/>
      <c r="AZ562" s="1070"/>
      <c r="BA562" s="1070"/>
      <c r="BB562" s="1070"/>
      <c r="BC562" s="1070"/>
      <c r="BD562" s="1070"/>
      <c r="BE562" s="1070"/>
      <c r="BF562" s="1070"/>
      <c r="BG562" s="1070"/>
      <c r="BH562" s="1070"/>
      <c r="BI562" s="1070"/>
      <c r="BJ562" s="1070"/>
      <c r="BK562" s="1070"/>
      <c r="BL562" s="1070"/>
      <c r="BM562" s="1070"/>
      <c r="BN562" s="1070"/>
      <c r="BO562" s="1070"/>
      <c r="BP562" s="1070"/>
      <c r="BQ562" s="1070"/>
      <c r="BR562" s="1070"/>
      <c r="BS562" s="1070"/>
      <c r="BT562" s="1070"/>
      <c r="BU562" s="1070"/>
      <c r="BV562" s="1070"/>
      <c r="BW562" s="1070"/>
      <c r="BX562" s="1070"/>
      <c r="BY562" s="1070"/>
      <c r="BZ562" s="1070"/>
      <c r="CA562" s="1070"/>
      <c r="CB562" s="1070"/>
      <c r="CC562" s="1070"/>
      <c r="CD562" s="1070"/>
      <c r="CE562" s="1070"/>
      <c r="CF562" s="1070"/>
      <c r="CG562" s="1070"/>
      <c r="CH562" s="1070"/>
      <c r="CI562" s="1070"/>
      <c r="CJ562" s="1070"/>
      <c r="CK562" s="1070"/>
      <c r="CL562" s="1070"/>
      <c r="CM562" s="1070"/>
      <c r="CN562" s="1070"/>
      <c r="CO562" s="1070"/>
      <c r="CP562" s="1070"/>
      <c r="CQ562" s="1070"/>
      <c r="CR562" s="1070"/>
      <c r="CS562" s="1070"/>
      <c r="CT562" s="1070"/>
      <c r="CU562" s="1070"/>
      <c r="CV562" s="1070"/>
      <c r="CW562" s="1070"/>
      <c r="CX562" s="1070"/>
      <c r="CY562" s="1070"/>
      <c r="CZ562" s="1070"/>
      <c r="DA562" s="1070"/>
      <c r="DB562" s="1070"/>
      <c r="DC562" s="1070"/>
      <c r="DD562" s="1070"/>
      <c r="DE562" s="1070"/>
      <c r="DF562" s="1070"/>
      <c r="DG562" s="1070"/>
      <c r="DH562" s="1070"/>
      <c r="DI562" s="1070"/>
      <c r="DJ562" s="1070"/>
      <c r="DK562" s="1070"/>
      <c r="DL562" s="1070"/>
      <c r="DM562" s="1070"/>
      <c r="DN562" s="1070"/>
      <c r="DO562" s="1070"/>
      <c r="DP562" s="1070"/>
      <c r="DQ562" s="1070"/>
      <c r="DR562" s="1070"/>
      <c r="DS562" s="1070"/>
      <c r="DT562" s="1070"/>
      <c r="DU562" s="1070"/>
      <c r="DV562" s="1070"/>
      <c r="DW562" s="1070"/>
      <c r="DX562" s="1070"/>
      <c r="DY562" s="1070"/>
      <c r="DZ562" s="1070"/>
      <c r="EA562" s="1070"/>
      <c r="EB562" s="1070"/>
      <c r="EC562" s="1070"/>
      <c r="ED562" s="1070"/>
      <c r="EE562" s="1070"/>
      <c r="EF562" s="1070"/>
      <c r="EG562" s="1070"/>
      <c r="EH562" s="1070"/>
      <c r="EI562" s="1070"/>
      <c r="EJ562" s="1070"/>
      <c r="EK562" s="1070"/>
      <c r="EL562" s="1070"/>
      <c r="EM562" s="1070"/>
      <c r="EN562" s="1070"/>
      <c r="EO562" s="1070"/>
      <c r="EP562" s="1070"/>
      <c r="EQ562" s="1070"/>
      <c r="ER562" s="1070"/>
      <c r="ES562" s="1070"/>
    </row>
    <row r="563" spans="1:149" s="912" customFormat="1" ht="15" customHeight="1">
      <c r="A563" s="927"/>
      <c r="B563" s="1093"/>
      <c r="C563" s="927"/>
      <c r="D563" s="927"/>
      <c r="E563" s="927"/>
      <c r="F563" s="927"/>
      <c r="G563" s="927"/>
      <c r="H563" s="927"/>
      <c r="I563" s="927"/>
      <c r="P563" s="1070"/>
      <c r="Q563" s="1070"/>
      <c r="R563" s="1070"/>
      <c r="S563" s="1070"/>
      <c r="T563" s="1070"/>
      <c r="U563" s="1070"/>
      <c r="V563" s="1070"/>
      <c r="W563" s="1070"/>
      <c r="X563" s="1070"/>
      <c r="Y563" s="1070"/>
      <c r="Z563" s="1070"/>
      <c r="AA563" s="1070"/>
      <c r="AB563" s="1070"/>
      <c r="AC563" s="1070"/>
      <c r="AD563" s="1070"/>
      <c r="AE563" s="1070"/>
      <c r="AF563" s="1070"/>
      <c r="AG563" s="1070"/>
      <c r="AH563" s="1070"/>
      <c r="AI563" s="1070"/>
      <c r="AJ563" s="1070"/>
      <c r="AK563" s="1070"/>
      <c r="AL563" s="1070"/>
      <c r="AM563" s="1070"/>
      <c r="AN563" s="1070"/>
      <c r="AO563" s="1070"/>
      <c r="AP563" s="1070"/>
      <c r="AQ563" s="1070"/>
      <c r="AR563" s="1070"/>
      <c r="AS563" s="1070"/>
      <c r="AT563" s="1070"/>
      <c r="AU563" s="1070"/>
      <c r="AV563" s="1070"/>
      <c r="AW563" s="1070"/>
      <c r="AX563" s="1070"/>
      <c r="AY563" s="1070"/>
      <c r="AZ563" s="1070"/>
      <c r="BA563" s="1070"/>
      <c r="BB563" s="1070"/>
      <c r="BC563" s="1070"/>
      <c r="BD563" s="1070"/>
      <c r="BE563" s="1070"/>
      <c r="BF563" s="1070"/>
      <c r="BG563" s="1070"/>
      <c r="BH563" s="1070"/>
      <c r="BI563" s="1070"/>
      <c r="BJ563" s="1070"/>
      <c r="BK563" s="1070"/>
      <c r="BL563" s="1070"/>
      <c r="BM563" s="1070"/>
      <c r="BN563" s="1070"/>
      <c r="BO563" s="1070"/>
      <c r="BP563" s="1070"/>
      <c r="BQ563" s="1070"/>
      <c r="BR563" s="1070"/>
      <c r="BS563" s="1070"/>
      <c r="BT563" s="1070"/>
      <c r="BU563" s="1070"/>
      <c r="BV563" s="1070"/>
      <c r="BW563" s="1070"/>
      <c r="BX563" s="1070"/>
      <c r="BY563" s="1070"/>
      <c r="BZ563" s="1070"/>
      <c r="CA563" s="1070"/>
      <c r="CB563" s="1070"/>
      <c r="CC563" s="1070"/>
      <c r="CD563" s="1070"/>
      <c r="CE563" s="1070"/>
      <c r="CF563" s="1070"/>
      <c r="CG563" s="1070"/>
      <c r="CH563" s="1070"/>
      <c r="CI563" s="1070"/>
      <c r="CJ563" s="1070"/>
      <c r="CK563" s="1070"/>
      <c r="CL563" s="1070"/>
      <c r="CM563" s="1070"/>
      <c r="CN563" s="1070"/>
      <c r="CO563" s="1070"/>
      <c r="CP563" s="1070"/>
      <c r="CQ563" s="1070"/>
      <c r="CR563" s="1070"/>
      <c r="CS563" s="1070"/>
      <c r="CT563" s="1070"/>
      <c r="CU563" s="1070"/>
      <c r="CV563" s="1070"/>
      <c r="CW563" s="1070"/>
      <c r="CX563" s="1070"/>
      <c r="CY563" s="1070"/>
      <c r="CZ563" s="1070"/>
      <c r="DA563" s="1070"/>
      <c r="DB563" s="1070"/>
      <c r="DC563" s="1070"/>
      <c r="DD563" s="1070"/>
      <c r="DE563" s="1070"/>
      <c r="DF563" s="1070"/>
      <c r="DG563" s="1070"/>
      <c r="DH563" s="1070"/>
      <c r="DI563" s="1070"/>
      <c r="DJ563" s="1070"/>
      <c r="DK563" s="1070"/>
      <c r="DL563" s="1070"/>
      <c r="DM563" s="1070"/>
      <c r="DN563" s="1070"/>
      <c r="DO563" s="1070"/>
      <c r="DP563" s="1070"/>
      <c r="DQ563" s="1070"/>
      <c r="DR563" s="1070"/>
      <c r="DS563" s="1070"/>
      <c r="DT563" s="1070"/>
      <c r="DU563" s="1070"/>
      <c r="DV563" s="1070"/>
      <c r="DW563" s="1070"/>
      <c r="DX563" s="1070"/>
      <c r="DY563" s="1070"/>
      <c r="DZ563" s="1070"/>
      <c r="EA563" s="1070"/>
      <c r="EB563" s="1070"/>
      <c r="EC563" s="1070"/>
      <c r="ED563" s="1070"/>
      <c r="EE563" s="1070"/>
      <c r="EF563" s="1070"/>
      <c r="EG563" s="1070"/>
      <c r="EH563" s="1070"/>
      <c r="EI563" s="1070"/>
      <c r="EJ563" s="1070"/>
      <c r="EK563" s="1070"/>
      <c r="EL563" s="1070"/>
      <c r="EM563" s="1070"/>
      <c r="EN563" s="1070"/>
      <c r="EO563" s="1070"/>
      <c r="EP563" s="1070"/>
      <c r="EQ563" s="1070"/>
      <c r="ER563" s="1070"/>
      <c r="ES563" s="1070"/>
    </row>
    <row r="564" spans="1:149" s="912" customFormat="1" ht="15" customHeight="1">
      <c r="B564" s="1092"/>
      <c r="P564" s="1070"/>
      <c r="Q564" s="1070"/>
      <c r="R564" s="1070"/>
      <c r="S564" s="1070"/>
      <c r="T564" s="1070"/>
      <c r="U564" s="1070"/>
      <c r="V564" s="1070"/>
      <c r="W564" s="1070"/>
      <c r="X564" s="1070"/>
      <c r="Y564" s="1070"/>
      <c r="Z564" s="1070"/>
      <c r="AA564" s="1070"/>
      <c r="AB564" s="1070"/>
      <c r="AC564" s="1070"/>
      <c r="AD564" s="1070"/>
      <c r="AE564" s="1070"/>
      <c r="AF564" s="1070"/>
      <c r="AG564" s="1070"/>
      <c r="AH564" s="1070"/>
      <c r="AI564" s="1070"/>
      <c r="AJ564" s="1070"/>
      <c r="AK564" s="1070"/>
      <c r="AL564" s="1070"/>
      <c r="AM564" s="1070"/>
      <c r="AN564" s="1070"/>
      <c r="AO564" s="1070"/>
      <c r="AP564" s="1070"/>
      <c r="AQ564" s="1070"/>
      <c r="AR564" s="1070"/>
      <c r="AS564" s="1070"/>
      <c r="AT564" s="1070"/>
      <c r="AU564" s="1070"/>
      <c r="AV564" s="1070"/>
      <c r="AW564" s="1070"/>
      <c r="AX564" s="1070"/>
      <c r="AY564" s="1070"/>
      <c r="AZ564" s="1070"/>
      <c r="BA564" s="1070"/>
      <c r="BB564" s="1070"/>
      <c r="BC564" s="1070"/>
      <c r="BD564" s="1070"/>
      <c r="BE564" s="1070"/>
      <c r="BF564" s="1070"/>
      <c r="BG564" s="1070"/>
      <c r="BH564" s="1070"/>
      <c r="BI564" s="1070"/>
      <c r="BJ564" s="1070"/>
      <c r="BK564" s="1070"/>
      <c r="BL564" s="1070"/>
      <c r="BM564" s="1070"/>
      <c r="BN564" s="1070"/>
      <c r="BO564" s="1070"/>
      <c r="BP564" s="1070"/>
      <c r="BQ564" s="1070"/>
      <c r="BR564" s="1070"/>
      <c r="BS564" s="1070"/>
      <c r="BT564" s="1070"/>
      <c r="BU564" s="1070"/>
      <c r="BV564" s="1070"/>
      <c r="BW564" s="1070"/>
      <c r="BX564" s="1070"/>
      <c r="BY564" s="1070"/>
      <c r="BZ564" s="1070"/>
      <c r="CA564" s="1070"/>
      <c r="CB564" s="1070"/>
      <c r="CC564" s="1070"/>
      <c r="CD564" s="1070"/>
      <c r="CE564" s="1070"/>
      <c r="CF564" s="1070"/>
      <c r="CG564" s="1070"/>
      <c r="CH564" s="1070"/>
      <c r="CI564" s="1070"/>
      <c r="CJ564" s="1070"/>
      <c r="CK564" s="1070"/>
      <c r="CL564" s="1070"/>
      <c r="CM564" s="1070"/>
      <c r="CN564" s="1070"/>
      <c r="CO564" s="1070"/>
      <c r="CP564" s="1070"/>
      <c r="CQ564" s="1070"/>
      <c r="CR564" s="1070"/>
      <c r="CS564" s="1070"/>
      <c r="CT564" s="1070"/>
      <c r="CU564" s="1070"/>
      <c r="CV564" s="1070"/>
      <c r="CW564" s="1070"/>
      <c r="CX564" s="1070"/>
      <c r="CY564" s="1070"/>
      <c r="CZ564" s="1070"/>
      <c r="DA564" s="1070"/>
      <c r="DB564" s="1070"/>
      <c r="DC564" s="1070"/>
      <c r="DD564" s="1070"/>
      <c r="DE564" s="1070"/>
      <c r="DF564" s="1070"/>
      <c r="DG564" s="1070"/>
      <c r="DH564" s="1070"/>
      <c r="DI564" s="1070"/>
      <c r="DJ564" s="1070"/>
      <c r="DK564" s="1070"/>
      <c r="DL564" s="1070"/>
      <c r="DM564" s="1070"/>
      <c r="DN564" s="1070"/>
      <c r="DO564" s="1070"/>
      <c r="DP564" s="1070"/>
      <c r="DQ564" s="1070"/>
      <c r="DR564" s="1070"/>
      <c r="DS564" s="1070"/>
      <c r="DT564" s="1070"/>
      <c r="DU564" s="1070"/>
      <c r="DV564" s="1070"/>
      <c r="DW564" s="1070"/>
      <c r="DX564" s="1070"/>
      <c r="DY564" s="1070"/>
      <c r="DZ564" s="1070"/>
      <c r="EA564" s="1070"/>
      <c r="EB564" s="1070"/>
      <c r="EC564" s="1070"/>
      <c r="ED564" s="1070"/>
      <c r="EE564" s="1070"/>
      <c r="EF564" s="1070"/>
      <c r="EG564" s="1070"/>
      <c r="EH564" s="1070"/>
      <c r="EI564" s="1070"/>
      <c r="EJ564" s="1070"/>
      <c r="EK564" s="1070"/>
      <c r="EL564" s="1070"/>
      <c r="EM564" s="1070"/>
      <c r="EN564" s="1070"/>
      <c r="EO564" s="1070"/>
      <c r="EP564" s="1070"/>
      <c r="EQ564" s="1070"/>
      <c r="ER564" s="1070"/>
      <c r="ES564" s="1070"/>
    </row>
    <row r="565" spans="1:149" s="912" customFormat="1" ht="15" customHeight="1">
      <c r="B565" s="1092"/>
    </row>
    <row r="566" spans="1:149" s="912" customFormat="1" ht="15" customHeight="1">
      <c r="B566" s="1092"/>
      <c r="L566" s="927"/>
      <c r="M566" s="927"/>
      <c r="N566" s="927"/>
      <c r="O566" s="927"/>
    </row>
    <row r="567" spans="1:149" s="1078" customFormat="1" ht="15" customHeight="1">
      <c r="A567" s="912"/>
      <c r="B567" s="1092"/>
      <c r="C567" s="912"/>
      <c r="D567" s="912"/>
      <c r="E567" s="912"/>
      <c r="F567" s="912"/>
      <c r="G567" s="912"/>
      <c r="H567" s="912"/>
      <c r="I567" s="912"/>
      <c r="J567" s="1070"/>
      <c r="K567" s="1070"/>
      <c r="L567" s="1070"/>
      <c r="M567" s="1070"/>
      <c r="N567" s="1070"/>
      <c r="O567" s="1070"/>
      <c r="P567" s="912"/>
      <c r="Q567" s="912"/>
      <c r="R567" s="912"/>
      <c r="S567" s="912"/>
      <c r="T567" s="912"/>
      <c r="U567" s="912"/>
      <c r="V567" s="912"/>
      <c r="W567" s="912"/>
      <c r="X567" s="912"/>
      <c r="Y567" s="912"/>
      <c r="Z567" s="912"/>
      <c r="AA567" s="912"/>
      <c r="AB567" s="912"/>
      <c r="AC567" s="912"/>
      <c r="AD567" s="912"/>
      <c r="AE567" s="912"/>
      <c r="AF567" s="912"/>
      <c r="AG567" s="912"/>
      <c r="AH567" s="912"/>
      <c r="AI567" s="912"/>
      <c r="AJ567" s="912"/>
      <c r="AK567" s="912"/>
      <c r="AL567" s="912"/>
      <c r="AM567" s="912"/>
      <c r="AN567" s="912"/>
      <c r="AO567" s="912"/>
      <c r="AP567" s="912"/>
      <c r="AQ567" s="912"/>
      <c r="AR567" s="912"/>
      <c r="AS567" s="912"/>
      <c r="AT567" s="912"/>
      <c r="AU567" s="912"/>
      <c r="AV567" s="912"/>
      <c r="AW567" s="912"/>
      <c r="AX567" s="912"/>
      <c r="AY567" s="912"/>
      <c r="AZ567" s="912"/>
      <c r="BA567" s="912"/>
      <c r="BB567" s="912"/>
      <c r="BC567" s="912"/>
      <c r="BD567" s="912"/>
      <c r="BE567" s="912"/>
      <c r="BF567" s="912"/>
      <c r="BG567" s="912"/>
      <c r="BH567" s="912"/>
      <c r="BI567" s="912"/>
      <c r="BJ567" s="912"/>
      <c r="BK567" s="912"/>
      <c r="BL567" s="912"/>
      <c r="BM567" s="912"/>
      <c r="BN567" s="912"/>
      <c r="BO567" s="912"/>
      <c r="BP567" s="912"/>
      <c r="BQ567" s="912"/>
      <c r="BR567" s="912"/>
      <c r="BS567" s="912"/>
      <c r="BT567" s="912"/>
      <c r="BU567" s="912"/>
      <c r="BV567" s="912"/>
      <c r="BW567" s="912"/>
      <c r="BX567" s="912"/>
      <c r="BY567" s="912"/>
      <c r="BZ567" s="912"/>
      <c r="CA567" s="912"/>
      <c r="CB567" s="912"/>
      <c r="CC567" s="912"/>
      <c r="CD567" s="912"/>
      <c r="CE567" s="912"/>
      <c r="CF567" s="912"/>
      <c r="CG567" s="912"/>
      <c r="CH567" s="912"/>
      <c r="CI567" s="912"/>
      <c r="CJ567" s="912"/>
      <c r="CK567" s="912"/>
      <c r="CL567" s="912"/>
      <c r="CM567" s="912"/>
      <c r="CN567" s="912"/>
      <c r="CO567" s="912"/>
      <c r="CP567" s="912"/>
      <c r="CQ567" s="912"/>
      <c r="CR567" s="912"/>
      <c r="CS567" s="912"/>
      <c r="CT567" s="912"/>
      <c r="CU567" s="912"/>
      <c r="CV567" s="912"/>
      <c r="CW567" s="912"/>
      <c r="CX567" s="912"/>
      <c r="CY567" s="912"/>
      <c r="CZ567" s="912"/>
      <c r="DA567" s="912"/>
      <c r="DB567" s="912"/>
      <c r="DC567" s="912"/>
      <c r="DD567" s="912"/>
      <c r="DE567" s="912"/>
      <c r="DF567" s="912"/>
      <c r="DG567" s="912"/>
      <c r="DH567" s="912"/>
      <c r="DI567" s="912"/>
      <c r="DJ567" s="912"/>
      <c r="DK567" s="912"/>
      <c r="DL567" s="912"/>
      <c r="DM567" s="912"/>
      <c r="DN567" s="912"/>
      <c r="DO567" s="912"/>
      <c r="DP567" s="912"/>
      <c r="DQ567" s="912"/>
      <c r="DR567" s="912"/>
      <c r="DS567" s="912"/>
      <c r="DT567" s="912"/>
      <c r="DU567" s="912"/>
      <c r="DV567" s="912"/>
      <c r="DW567" s="912"/>
      <c r="DX567" s="912"/>
      <c r="DY567" s="912"/>
      <c r="DZ567" s="912"/>
      <c r="EA567" s="912"/>
      <c r="EB567" s="912"/>
      <c r="EC567" s="912"/>
      <c r="ED567" s="912"/>
      <c r="EE567" s="912"/>
      <c r="EF567" s="912"/>
      <c r="EG567" s="912"/>
      <c r="EH567" s="912"/>
      <c r="EI567" s="912"/>
      <c r="EJ567" s="912"/>
      <c r="EK567" s="912"/>
      <c r="EL567" s="912"/>
      <c r="EM567" s="912"/>
      <c r="EN567" s="912"/>
      <c r="EO567" s="912"/>
      <c r="EP567" s="912"/>
      <c r="EQ567" s="912"/>
      <c r="ER567" s="912"/>
      <c r="ES567" s="912"/>
    </row>
    <row r="568" spans="1:149" s="1078" customFormat="1" ht="15" customHeight="1">
      <c r="A568" s="927"/>
      <c r="B568" s="1093"/>
      <c r="C568" s="927"/>
      <c r="D568" s="927"/>
      <c r="E568" s="927"/>
      <c r="F568" s="927"/>
      <c r="G568" s="927"/>
      <c r="H568" s="927"/>
      <c r="I568" s="927"/>
      <c r="J568" s="1070"/>
      <c r="K568" s="1070"/>
      <c r="L568" s="1070"/>
      <c r="M568" s="1070"/>
      <c r="N568" s="1070"/>
      <c r="O568" s="1070"/>
      <c r="P568" s="927"/>
      <c r="Q568" s="927"/>
      <c r="R568" s="927"/>
      <c r="S568" s="927"/>
      <c r="T568" s="927"/>
      <c r="U568" s="927"/>
      <c r="V568" s="927"/>
      <c r="W568" s="927"/>
      <c r="X568" s="927"/>
      <c r="Y568" s="927"/>
      <c r="Z568" s="927"/>
      <c r="AA568" s="927"/>
      <c r="AB568" s="927"/>
      <c r="AC568" s="927"/>
      <c r="AD568" s="927"/>
      <c r="AE568" s="927"/>
      <c r="AF568" s="927"/>
      <c r="AG568" s="927"/>
      <c r="AH568" s="927"/>
      <c r="AI568" s="927"/>
      <c r="AJ568" s="927"/>
      <c r="AK568" s="927"/>
      <c r="AL568" s="927"/>
      <c r="AM568" s="927"/>
      <c r="AN568" s="927"/>
      <c r="AO568" s="927"/>
      <c r="AP568" s="927"/>
      <c r="AQ568" s="927"/>
      <c r="AR568" s="927"/>
      <c r="AS568" s="927"/>
      <c r="AT568" s="927"/>
      <c r="AU568" s="927"/>
      <c r="AV568" s="927"/>
      <c r="AW568" s="927"/>
      <c r="AX568" s="927"/>
      <c r="AY568" s="927"/>
      <c r="AZ568" s="927"/>
      <c r="BA568" s="927"/>
      <c r="BB568" s="927"/>
      <c r="BC568" s="927"/>
      <c r="BD568" s="927"/>
      <c r="BE568" s="927"/>
      <c r="BF568" s="927"/>
      <c r="BG568" s="927"/>
      <c r="BH568" s="927"/>
      <c r="BI568" s="927"/>
      <c r="BJ568" s="927"/>
      <c r="BK568" s="927"/>
      <c r="BL568" s="927"/>
      <c r="BM568" s="927"/>
      <c r="BN568" s="927"/>
      <c r="BO568" s="927"/>
      <c r="BP568" s="927"/>
      <c r="BQ568" s="927"/>
      <c r="BR568" s="927"/>
      <c r="BS568" s="927"/>
      <c r="BT568" s="927"/>
      <c r="BU568" s="927"/>
      <c r="BV568" s="927"/>
      <c r="BW568" s="927"/>
      <c r="BX568" s="927"/>
      <c r="BY568" s="927"/>
      <c r="BZ568" s="927"/>
      <c r="CA568" s="927"/>
      <c r="CB568" s="927"/>
      <c r="CC568" s="927"/>
      <c r="CD568" s="927"/>
      <c r="CE568" s="927"/>
      <c r="CF568" s="927"/>
      <c r="CG568" s="927"/>
      <c r="CH568" s="927"/>
      <c r="CI568" s="927"/>
      <c r="CJ568" s="927"/>
      <c r="CK568" s="927"/>
      <c r="CL568" s="927"/>
      <c r="CM568" s="927"/>
      <c r="CN568" s="927"/>
      <c r="CO568" s="927"/>
      <c r="CP568" s="927"/>
      <c r="CQ568" s="927"/>
      <c r="CR568" s="927"/>
      <c r="CS568" s="927"/>
      <c r="CT568" s="927"/>
      <c r="CU568" s="927"/>
      <c r="CV568" s="927"/>
      <c r="CW568" s="927"/>
      <c r="CX568" s="927"/>
      <c r="CY568" s="927"/>
      <c r="CZ568" s="927"/>
      <c r="DA568" s="927"/>
      <c r="DB568" s="927"/>
      <c r="DC568" s="927"/>
      <c r="DD568" s="927"/>
      <c r="DE568" s="927"/>
      <c r="DF568" s="927"/>
      <c r="DG568" s="927"/>
      <c r="DH568" s="927"/>
      <c r="DI568" s="927"/>
      <c r="DJ568" s="927"/>
      <c r="DK568" s="927"/>
      <c r="DL568" s="927"/>
      <c r="DM568" s="927"/>
      <c r="DN568" s="927"/>
      <c r="DO568" s="927"/>
      <c r="DP568" s="927"/>
      <c r="DQ568" s="927"/>
      <c r="DR568" s="927"/>
      <c r="DS568" s="927"/>
      <c r="DT568" s="927"/>
      <c r="DU568" s="927"/>
      <c r="DV568" s="927"/>
      <c r="DW568" s="927"/>
      <c r="DX568" s="927"/>
      <c r="DY568" s="927"/>
      <c r="DZ568" s="927"/>
      <c r="EA568" s="927"/>
      <c r="EB568" s="927"/>
      <c r="EC568" s="927"/>
      <c r="ED568" s="927"/>
      <c r="EE568" s="927"/>
      <c r="EF568" s="927"/>
      <c r="EG568" s="927"/>
      <c r="EH568" s="927"/>
      <c r="EI568" s="927"/>
      <c r="EJ568" s="927"/>
      <c r="EK568" s="927"/>
      <c r="EL568" s="927"/>
      <c r="EM568" s="927"/>
      <c r="EN568" s="927"/>
      <c r="EO568" s="927"/>
      <c r="EP568" s="927"/>
      <c r="EQ568" s="927"/>
      <c r="ER568" s="927"/>
      <c r="ES568" s="927"/>
    </row>
    <row r="569" spans="1:149" s="1078" customFormat="1" ht="15" customHeight="1">
      <c r="A569" s="912"/>
      <c r="B569" s="1092"/>
      <c r="C569" s="912"/>
      <c r="D569" s="912"/>
      <c r="E569" s="912"/>
      <c r="F569" s="912"/>
      <c r="G569" s="912"/>
      <c r="H569" s="912"/>
      <c r="I569" s="912"/>
      <c r="J569" s="1070"/>
      <c r="K569" s="1070"/>
      <c r="L569" s="1070"/>
      <c r="M569" s="1070"/>
      <c r="N569" s="1070"/>
      <c r="O569" s="1070"/>
      <c r="P569" s="1070"/>
      <c r="Q569" s="1070"/>
      <c r="R569" s="1070"/>
      <c r="S569" s="1070"/>
      <c r="T569" s="1070"/>
      <c r="U569" s="1070"/>
      <c r="V569" s="1070"/>
      <c r="W569" s="1070"/>
      <c r="X569" s="1070"/>
      <c r="Y569" s="1070"/>
      <c r="Z569" s="1070"/>
      <c r="AA569" s="1070"/>
      <c r="AB569" s="1070"/>
      <c r="AC569" s="1070"/>
      <c r="AD569" s="1070"/>
      <c r="AE569" s="1070"/>
      <c r="AF569" s="1070"/>
      <c r="AG569" s="1070"/>
      <c r="AH569" s="1070"/>
      <c r="AI569" s="1070"/>
      <c r="AJ569" s="1070"/>
      <c r="AK569" s="1070"/>
      <c r="AL569" s="1070"/>
      <c r="AM569" s="1070"/>
      <c r="AN569" s="1070"/>
      <c r="AO569" s="1070"/>
      <c r="AP569" s="1070"/>
      <c r="AQ569" s="1070"/>
      <c r="AR569" s="1070"/>
      <c r="AS569" s="1070"/>
      <c r="AT569" s="1070"/>
      <c r="AU569" s="1070"/>
      <c r="AV569" s="1070"/>
      <c r="AW569" s="1070"/>
      <c r="AX569" s="1070"/>
      <c r="AY569" s="1070"/>
      <c r="AZ569" s="1070"/>
      <c r="BA569" s="1070"/>
      <c r="BB569" s="1070"/>
      <c r="BC569" s="1070"/>
      <c r="BD569" s="1070"/>
      <c r="BE569" s="1070"/>
      <c r="BF569" s="1070"/>
      <c r="BG569" s="1070"/>
      <c r="BH569" s="1070"/>
      <c r="BI569" s="1070"/>
      <c r="BJ569" s="1070"/>
      <c r="BK569" s="1070"/>
      <c r="BL569" s="1070"/>
      <c r="BM569" s="1070"/>
      <c r="BN569" s="1070"/>
      <c r="BO569" s="1070"/>
      <c r="BP569" s="1070"/>
      <c r="BQ569" s="1070"/>
      <c r="BR569" s="1070"/>
      <c r="BS569" s="1070"/>
      <c r="BT569" s="1070"/>
      <c r="BU569" s="1070"/>
      <c r="BV569" s="1070"/>
      <c r="BW569" s="1070"/>
      <c r="BX569" s="1070"/>
      <c r="BY569" s="1070"/>
      <c r="BZ569" s="1070"/>
      <c r="CA569" s="1070"/>
      <c r="CB569" s="1070"/>
      <c r="CC569" s="1070"/>
      <c r="CD569" s="1070"/>
      <c r="CE569" s="1070"/>
      <c r="CF569" s="1070"/>
      <c r="CG569" s="1070"/>
      <c r="CH569" s="1070"/>
      <c r="CI569" s="1070"/>
      <c r="CJ569" s="1070"/>
      <c r="CK569" s="1070"/>
      <c r="CL569" s="1070"/>
      <c r="CM569" s="1070"/>
      <c r="CN569" s="1070"/>
      <c r="CO569" s="1070"/>
      <c r="CP569" s="1070"/>
      <c r="CQ569" s="1070"/>
      <c r="CR569" s="1070"/>
      <c r="CS569" s="1070"/>
      <c r="CT569" s="1070"/>
      <c r="CU569" s="1070"/>
      <c r="CV569" s="1070"/>
      <c r="CW569" s="1070"/>
      <c r="CX569" s="1070"/>
      <c r="CY569" s="1070"/>
      <c r="CZ569" s="1070"/>
      <c r="DA569" s="1070"/>
      <c r="DB569" s="1070"/>
      <c r="DC569" s="1070"/>
      <c r="DD569" s="1070"/>
      <c r="DE569" s="1070"/>
      <c r="DF569" s="1070"/>
      <c r="DG569" s="1070"/>
      <c r="DH569" s="1070"/>
      <c r="DI569" s="1070"/>
      <c r="DJ569" s="1070"/>
      <c r="DK569" s="1070"/>
      <c r="DL569" s="1070"/>
      <c r="DM569" s="1070"/>
      <c r="DN569" s="1070"/>
      <c r="DO569" s="1070"/>
      <c r="DP569" s="1070"/>
      <c r="DQ569" s="1070"/>
      <c r="DR569" s="1070"/>
      <c r="DS569" s="1070"/>
      <c r="DT569" s="1070"/>
      <c r="DU569" s="1070"/>
      <c r="DV569" s="1070"/>
      <c r="DW569" s="1070"/>
      <c r="DX569" s="1070"/>
      <c r="DY569" s="1070"/>
      <c r="DZ569" s="1070"/>
      <c r="EA569" s="1070"/>
      <c r="EB569" s="1070"/>
      <c r="EC569" s="1070"/>
      <c r="ED569" s="1070"/>
      <c r="EE569" s="1070"/>
      <c r="EF569" s="1070"/>
      <c r="EG569" s="1070"/>
      <c r="EH569" s="1070"/>
      <c r="EI569" s="1070"/>
      <c r="EJ569" s="1070"/>
      <c r="EK569" s="1070"/>
      <c r="EL569" s="1070"/>
      <c r="EM569" s="1070"/>
      <c r="EN569" s="1070"/>
      <c r="EO569" s="1070"/>
      <c r="EP569" s="1070"/>
      <c r="EQ569" s="1070"/>
      <c r="ER569" s="1070"/>
      <c r="ES569" s="1070"/>
    </row>
    <row r="570" spans="1:149" s="1078" customFormat="1" ht="15" customHeight="1">
      <c r="A570" s="912"/>
      <c r="B570" s="1092"/>
      <c r="C570" s="912"/>
      <c r="D570" s="912"/>
      <c r="E570" s="912"/>
      <c r="F570" s="912"/>
      <c r="G570" s="912"/>
      <c r="H570" s="912"/>
      <c r="I570" s="912"/>
      <c r="J570" s="1070"/>
      <c r="K570" s="1070"/>
      <c r="L570" s="1070"/>
      <c r="M570" s="1070"/>
      <c r="N570" s="1070"/>
      <c r="O570" s="1070"/>
      <c r="P570" s="1070"/>
      <c r="Q570" s="1070"/>
      <c r="R570" s="1070"/>
      <c r="S570" s="1070"/>
      <c r="T570" s="1070"/>
      <c r="U570" s="1070"/>
      <c r="V570" s="1070"/>
      <c r="W570" s="1070"/>
      <c r="X570" s="1070"/>
      <c r="Y570" s="1070"/>
      <c r="Z570" s="1070"/>
      <c r="AA570" s="1070"/>
      <c r="AB570" s="1070"/>
      <c r="AC570" s="1070"/>
      <c r="AD570" s="1070"/>
      <c r="AE570" s="1070"/>
      <c r="AF570" s="1070"/>
      <c r="AG570" s="1070"/>
      <c r="AH570" s="1070"/>
      <c r="AI570" s="1070"/>
      <c r="AJ570" s="1070"/>
      <c r="AK570" s="1070"/>
      <c r="AL570" s="1070"/>
      <c r="AM570" s="1070"/>
      <c r="AN570" s="1070"/>
      <c r="AO570" s="1070"/>
      <c r="AP570" s="1070"/>
      <c r="AQ570" s="1070"/>
      <c r="AR570" s="1070"/>
      <c r="AS570" s="1070"/>
      <c r="AT570" s="1070"/>
      <c r="AU570" s="1070"/>
      <c r="AV570" s="1070"/>
      <c r="AW570" s="1070"/>
      <c r="AX570" s="1070"/>
      <c r="AY570" s="1070"/>
      <c r="AZ570" s="1070"/>
      <c r="BA570" s="1070"/>
      <c r="BB570" s="1070"/>
      <c r="BC570" s="1070"/>
      <c r="BD570" s="1070"/>
      <c r="BE570" s="1070"/>
      <c r="BF570" s="1070"/>
      <c r="BG570" s="1070"/>
      <c r="BH570" s="1070"/>
      <c r="BI570" s="1070"/>
      <c r="BJ570" s="1070"/>
      <c r="BK570" s="1070"/>
      <c r="BL570" s="1070"/>
      <c r="BM570" s="1070"/>
      <c r="BN570" s="1070"/>
      <c r="BO570" s="1070"/>
      <c r="BP570" s="1070"/>
      <c r="BQ570" s="1070"/>
      <c r="BR570" s="1070"/>
      <c r="BS570" s="1070"/>
      <c r="BT570" s="1070"/>
      <c r="BU570" s="1070"/>
      <c r="BV570" s="1070"/>
      <c r="BW570" s="1070"/>
      <c r="BX570" s="1070"/>
      <c r="BY570" s="1070"/>
      <c r="BZ570" s="1070"/>
      <c r="CA570" s="1070"/>
      <c r="CB570" s="1070"/>
      <c r="CC570" s="1070"/>
      <c r="CD570" s="1070"/>
      <c r="CE570" s="1070"/>
      <c r="CF570" s="1070"/>
      <c r="CG570" s="1070"/>
      <c r="CH570" s="1070"/>
      <c r="CI570" s="1070"/>
      <c r="CJ570" s="1070"/>
      <c r="CK570" s="1070"/>
      <c r="CL570" s="1070"/>
      <c r="CM570" s="1070"/>
      <c r="CN570" s="1070"/>
      <c r="CO570" s="1070"/>
      <c r="CP570" s="1070"/>
      <c r="CQ570" s="1070"/>
      <c r="CR570" s="1070"/>
      <c r="CS570" s="1070"/>
      <c r="CT570" s="1070"/>
      <c r="CU570" s="1070"/>
      <c r="CV570" s="1070"/>
      <c r="CW570" s="1070"/>
      <c r="CX570" s="1070"/>
      <c r="CY570" s="1070"/>
      <c r="CZ570" s="1070"/>
      <c r="DA570" s="1070"/>
      <c r="DB570" s="1070"/>
      <c r="DC570" s="1070"/>
      <c r="DD570" s="1070"/>
      <c r="DE570" s="1070"/>
      <c r="DF570" s="1070"/>
      <c r="DG570" s="1070"/>
      <c r="DH570" s="1070"/>
      <c r="DI570" s="1070"/>
      <c r="DJ570" s="1070"/>
      <c r="DK570" s="1070"/>
      <c r="DL570" s="1070"/>
      <c r="DM570" s="1070"/>
      <c r="DN570" s="1070"/>
      <c r="DO570" s="1070"/>
      <c r="DP570" s="1070"/>
      <c r="DQ570" s="1070"/>
      <c r="DR570" s="1070"/>
      <c r="DS570" s="1070"/>
      <c r="DT570" s="1070"/>
      <c r="DU570" s="1070"/>
      <c r="DV570" s="1070"/>
      <c r="DW570" s="1070"/>
      <c r="DX570" s="1070"/>
      <c r="DY570" s="1070"/>
      <c r="DZ570" s="1070"/>
      <c r="EA570" s="1070"/>
      <c r="EB570" s="1070"/>
      <c r="EC570" s="1070"/>
      <c r="ED570" s="1070"/>
      <c r="EE570" s="1070"/>
      <c r="EF570" s="1070"/>
      <c r="EG570" s="1070"/>
      <c r="EH570" s="1070"/>
      <c r="EI570" s="1070"/>
      <c r="EJ570" s="1070"/>
      <c r="EK570" s="1070"/>
      <c r="EL570" s="1070"/>
      <c r="EM570" s="1070"/>
      <c r="EN570" s="1070"/>
      <c r="EO570" s="1070"/>
      <c r="EP570" s="1070"/>
      <c r="EQ570" s="1070"/>
      <c r="ER570" s="1070"/>
      <c r="ES570" s="1070"/>
    </row>
    <row r="571" spans="1:149" s="912" customFormat="1" ht="15" customHeight="1">
      <c r="B571" s="1092"/>
      <c r="P571" s="1070"/>
      <c r="Q571" s="1070"/>
      <c r="R571" s="1070"/>
      <c r="S571" s="1070"/>
      <c r="T571" s="1070"/>
      <c r="U571" s="1070"/>
      <c r="V571" s="1070"/>
      <c r="W571" s="1070"/>
      <c r="X571" s="1070"/>
      <c r="Y571" s="1070"/>
      <c r="Z571" s="1070"/>
      <c r="AA571" s="1070"/>
      <c r="AB571" s="1070"/>
      <c r="AC571" s="1070"/>
      <c r="AD571" s="1070"/>
      <c r="AE571" s="1070"/>
      <c r="AF571" s="1070"/>
      <c r="AG571" s="1070"/>
      <c r="AH571" s="1070"/>
      <c r="AI571" s="1070"/>
      <c r="AJ571" s="1070"/>
      <c r="AK571" s="1070"/>
      <c r="AL571" s="1070"/>
      <c r="AM571" s="1070"/>
      <c r="AN571" s="1070"/>
      <c r="AO571" s="1070"/>
      <c r="AP571" s="1070"/>
      <c r="AQ571" s="1070"/>
      <c r="AR571" s="1070"/>
      <c r="AS571" s="1070"/>
      <c r="AT571" s="1070"/>
      <c r="AU571" s="1070"/>
      <c r="AV571" s="1070"/>
      <c r="AW571" s="1070"/>
      <c r="AX571" s="1070"/>
      <c r="AY571" s="1070"/>
      <c r="AZ571" s="1070"/>
      <c r="BA571" s="1070"/>
      <c r="BB571" s="1070"/>
      <c r="BC571" s="1070"/>
      <c r="BD571" s="1070"/>
      <c r="BE571" s="1070"/>
      <c r="BF571" s="1070"/>
      <c r="BG571" s="1070"/>
      <c r="BH571" s="1070"/>
      <c r="BI571" s="1070"/>
      <c r="BJ571" s="1070"/>
      <c r="BK571" s="1070"/>
      <c r="BL571" s="1070"/>
      <c r="BM571" s="1070"/>
      <c r="BN571" s="1070"/>
      <c r="BO571" s="1070"/>
      <c r="BP571" s="1070"/>
      <c r="BQ571" s="1070"/>
      <c r="BR571" s="1070"/>
      <c r="BS571" s="1070"/>
      <c r="BT571" s="1070"/>
      <c r="BU571" s="1070"/>
      <c r="BV571" s="1070"/>
      <c r="BW571" s="1070"/>
      <c r="BX571" s="1070"/>
      <c r="BY571" s="1070"/>
      <c r="BZ571" s="1070"/>
      <c r="CA571" s="1070"/>
      <c r="CB571" s="1070"/>
      <c r="CC571" s="1070"/>
      <c r="CD571" s="1070"/>
      <c r="CE571" s="1070"/>
      <c r="CF571" s="1070"/>
      <c r="CG571" s="1070"/>
      <c r="CH571" s="1070"/>
      <c r="CI571" s="1070"/>
      <c r="CJ571" s="1070"/>
      <c r="CK571" s="1070"/>
      <c r="CL571" s="1070"/>
      <c r="CM571" s="1070"/>
      <c r="CN571" s="1070"/>
      <c r="CO571" s="1070"/>
      <c r="CP571" s="1070"/>
      <c r="CQ571" s="1070"/>
      <c r="CR571" s="1070"/>
      <c r="CS571" s="1070"/>
      <c r="CT571" s="1070"/>
      <c r="CU571" s="1070"/>
      <c r="CV571" s="1070"/>
      <c r="CW571" s="1070"/>
      <c r="CX571" s="1070"/>
      <c r="CY571" s="1070"/>
      <c r="CZ571" s="1070"/>
      <c r="DA571" s="1070"/>
      <c r="DB571" s="1070"/>
      <c r="DC571" s="1070"/>
      <c r="DD571" s="1070"/>
      <c r="DE571" s="1070"/>
      <c r="DF571" s="1070"/>
      <c r="DG571" s="1070"/>
      <c r="DH571" s="1070"/>
      <c r="DI571" s="1070"/>
      <c r="DJ571" s="1070"/>
      <c r="DK571" s="1070"/>
      <c r="DL571" s="1070"/>
      <c r="DM571" s="1070"/>
      <c r="DN571" s="1070"/>
      <c r="DO571" s="1070"/>
      <c r="DP571" s="1070"/>
      <c r="DQ571" s="1070"/>
      <c r="DR571" s="1070"/>
      <c r="DS571" s="1070"/>
      <c r="DT571" s="1070"/>
      <c r="DU571" s="1070"/>
      <c r="DV571" s="1070"/>
      <c r="DW571" s="1070"/>
      <c r="DX571" s="1070"/>
      <c r="DY571" s="1070"/>
      <c r="DZ571" s="1070"/>
      <c r="EA571" s="1070"/>
      <c r="EB571" s="1070"/>
      <c r="EC571" s="1070"/>
      <c r="ED571" s="1070"/>
      <c r="EE571" s="1070"/>
      <c r="EF571" s="1070"/>
      <c r="EG571" s="1070"/>
      <c r="EH571" s="1070"/>
      <c r="EI571" s="1070"/>
      <c r="EJ571" s="1070"/>
      <c r="EK571" s="1070"/>
      <c r="EL571" s="1070"/>
      <c r="EM571" s="1070"/>
      <c r="EN571" s="1070"/>
      <c r="EO571" s="1070"/>
      <c r="EP571" s="1070"/>
      <c r="EQ571" s="1070"/>
      <c r="ER571" s="1070"/>
      <c r="ES571" s="1070"/>
    </row>
    <row r="572" spans="1:149" s="912" customFormat="1" ht="15" customHeight="1">
      <c r="B572" s="1092"/>
      <c r="P572" s="1070"/>
      <c r="Q572" s="1070"/>
      <c r="R572" s="1070"/>
      <c r="S572" s="1070"/>
      <c r="T572" s="1070"/>
      <c r="U572" s="1070"/>
      <c r="V572" s="1070"/>
      <c r="W572" s="1070"/>
      <c r="X572" s="1070"/>
      <c r="Y572" s="1070"/>
      <c r="Z572" s="1070"/>
      <c r="AA572" s="1070"/>
      <c r="AB572" s="1070"/>
      <c r="AC572" s="1070"/>
      <c r="AD572" s="1070"/>
      <c r="AE572" s="1070"/>
      <c r="AF572" s="1070"/>
      <c r="AG572" s="1070"/>
      <c r="AH572" s="1070"/>
      <c r="AI572" s="1070"/>
      <c r="AJ572" s="1070"/>
      <c r="AK572" s="1070"/>
      <c r="AL572" s="1070"/>
      <c r="AM572" s="1070"/>
      <c r="AN572" s="1070"/>
      <c r="AO572" s="1070"/>
      <c r="AP572" s="1070"/>
      <c r="AQ572" s="1070"/>
      <c r="AR572" s="1070"/>
      <c r="AS572" s="1070"/>
      <c r="AT572" s="1070"/>
      <c r="AU572" s="1070"/>
      <c r="AV572" s="1070"/>
      <c r="AW572" s="1070"/>
      <c r="AX572" s="1070"/>
      <c r="AY572" s="1070"/>
      <c r="AZ572" s="1070"/>
      <c r="BA572" s="1070"/>
      <c r="BB572" s="1070"/>
      <c r="BC572" s="1070"/>
      <c r="BD572" s="1070"/>
      <c r="BE572" s="1070"/>
      <c r="BF572" s="1070"/>
      <c r="BG572" s="1070"/>
      <c r="BH572" s="1070"/>
      <c r="BI572" s="1070"/>
      <c r="BJ572" s="1070"/>
      <c r="BK572" s="1070"/>
      <c r="BL572" s="1070"/>
      <c r="BM572" s="1070"/>
      <c r="BN572" s="1070"/>
      <c r="BO572" s="1070"/>
      <c r="BP572" s="1070"/>
      <c r="BQ572" s="1070"/>
      <c r="BR572" s="1070"/>
      <c r="BS572" s="1070"/>
      <c r="BT572" s="1070"/>
      <c r="BU572" s="1070"/>
      <c r="BV572" s="1070"/>
      <c r="BW572" s="1070"/>
      <c r="BX572" s="1070"/>
      <c r="BY572" s="1070"/>
      <c r="BZ572" s="1070"/>
      <c r="CA572" s="1070"/>
      <c r="CB572" s="1070"/>
      <c r="CC572" s="1070"/>
      <c r="CD572" s="1070"/>
      <c r="CE572" s="1070"/>
      <c r="CF572" s="1070"/>
      <c r="CG572" s="1070"/>
      <c r="CH572" s="1070"/>
      <c r="CI572" s="1070"/>
      <c r="CJ572" s="1070"/>
      <c r="CK572" s="1070"/>
      <c r="CL572" s="1070"/>
      <c r="CM572" s="1070"/>
      <c r="CN572" s="1070"/>
      <c r="CO572" s="1070"/>
      <c r="CP572" s="1070"/>
      <c r="CQ572" s="1070"/>
      <c r="CR572" s="1070"/>
      <c r="CS572" s="1070"/>
      <c r="CT572" s="1070"/>
      <c r="CU572" s="1070"/>
      <c r="CV572" s="1070"/>
      <c r="CW572" s="1070"/>
      <c r="CX572" s="1070"/>
      <c r="CY572" s="1070"/>
      <c r="CZ572" s="1070"/>
      <c r="DA572" s="1070"/>
      <c r="DB572" s="1070"/>
      <c r="DC572" s="1070"/>
      <c r="DD572" s="1070"/>
      <c r="DE572" s="1070"/>
      <c r="DF572" s="1070"/>
      <c r="DG572" s="1070"/>
      <c r="DH572" s="1070"/>
      <c r="DI572" s="1070"/>
      <c r="DJ572" s="1070"/>
      <c r="DK572" s="1070"/>
      <c r="DL572" s="1070"/>
      <c r="DM572" s="1070"/>
      <c r="DN572" s="1070"/>
      <c r="DO572" s="1070"/>
      <c r="DP572" s="1070"/>
      <c r="DQ572" s="1070"/>
      <c r="DR572" s="1070"/>
      <c r="DS572" s="1070"/>
      <c r="DT572" s="1070"/>
      <c r="DU572" s="1070"/>
      <c r="DV572" s="1070"/>
      <c r="DW572" s="1070"/>
      <c r="DX572" s="1070"/>
      <c r="DY572" s="1070"/>
      <c r="DZ572" s="1070"/>
      <c r="EA572" s="1070"/>
      <c r="EB572" s="1070"/>
      <c r="EC572" s="1070"/>
      <c r="ED572" s="1070"/>
      <c r="EE572" s="1070"/>
      <c r="EF572" s="1070"/>
      <c r="EG572" s="1070"/>
      <c r="EH572" s="1070"/>
      <c r="EI572" s="1070"/>
      <c r="EJ572" s="1070"/>
      <c r="EK572" s="1070"/>
      <c r="EL572" s="1070"/>
      <c r="EM572" s="1070"/>
      <c r="EN572" s="1070"/>
      <c r="EO572" s="1070"/>
      <c r="EP572" s="1070"/>
      <c r="EQ572" s="1070"/>
      <c r="ER572" s="1070"/>
      <c r="ES572" s="1070"/>
    </row>
    <row r="573" spans="1:149" s="912" customFormat="1" ht="15" customHeight="1">
      <c r="A573" s="927"/>
      <c r="B573" s="1093"/>
      <c r="C573" s="927"/>
      <c r="D573" s="927"/>
      <c r="E573" s="927"/>
      <c r="F573" s="927"/>
      <c r="G573" s="927"/>
      <c r="H573" s="927"/>
      <c r="I573" s="927"/>
    </row>
    <row r="574" spans="1:149" s="912" customFormat="1" ht="15" customHeight="1">
      <c r="B574" s="1092"/>
    </row>
    <row r="575" spans="1:149" s="912" customFormat="1" ht="15" customHeight="1">
      <c r="B575" s="1092"/>
    </row>
    <row r="576" spans="1:149" s="912" customFormat="1" ht="15" customHeight="1">
      <c r="B576" s="1092"/>
      <c r="L576" s="927"/>
      <c r="M576" s="927"/>
      <c r="N576" s="927"/>
      <c r="O576" s="927"/>
      <c r="P576" s="927"/>
      <c r="Q576" s="927"/>
      <c r="R576" s="927"/>
      <c r="S576" s="927"/>
      <c r="T576" s="927"/>
      <c r="U576" s="927"/>
      <c r="V576" s="927"/>
      <c r="W576" s="927"/>
      <c r="X576" s="927"/>
      <c r="Y576" s="927"/>
      <c r="Z576" s="927"/>
      <c r="AA576" s="927"/>
      <c r="AB576" s="927"/>
      <c r="AC576" s="927"/>
      <c r="AD576" s="927"/>
      <c r="AE576" s="927"/>
      <c r="AF576" s="927"/>
      <c r="AG576" s="927"/>
      <c r="AH576" s="927"/>
      <c r="AI576" s="927"/>
      <c r="AJ576" s="927"/>
      <c r="AK576" s="927"/>
      <c r="AL576" s="927"/>
      <c r="AM576" s="927"/>
      <c r="AN576" s="927"/>
      <c r="AO576" s="927"/>
      <c r="AP576" s="927"/>
      <c r="AQ576" s="927"/>
      <c r="AR576" s="927"/>
      <c r="AS576" s="927"/>
      <c r="AT576" s="927"/>
      <c r="AU576" s="927"/>
      <c r="AV576" s="927"/>
      <c r="AW576" s="927"/>
      <c r="AX576" s="927"/>
      <c r="AY576" s="927"/>
      <c r="AZ576" s="927"/>
      <c r="BA576" s="927"/>
      <c r="BB576" s="927"/>
      <c r="BC576" s="927"/>
      <c r="BD576" s="927"/>
      <c r="BE576" s="927"/>
      <c r="BF576" s="927"/>
      <c r="BG576" s="927"/>
      <c r="BH576" s="927"/>
      <c r="BI576" s="927"/>
      <c r="BJ576" s="927"/>
      <c r="BK576" s="927"/>
      <c r="BL576" s="927"/>
      <c r="BM576" s="927"/>
      <c r="BN576" s="927"/>
      <c r="BO576" s="927"/>
      <c r="BP576" s="927"/>
      <c r="BQ576" s="927"/>
      <c r="BR576" s="927"/>
      <c r="BS576" s="927"/>
      <c r="BT576" s="927"/>
      <c r="BU576" s="927"/>
      <c r="BV576" s="927"/>
      <c r="BW576" s="927"/>
      <c r="BX576" s="927"/>
      <c r="BY576" s="927"/>
      <c r="BZ576" s="927"/>
      <c r="CA576" s="927"/>
      <c r="CB576" s="927"/>
      <c r="CC576" s="927"/>
      <c r="CD576" s="927"/>
      <c r="CE576" s="927"/>
      <c r="CF576" s="927"/>
      <c r="CG576" s="927"/>
      <c r="CH576" s="927"/>
      <c r="CI576" s="927"/>
      <c r="CJ576" s="927"/>
      <c r="CK576" s="927"/>
      <c r="CL576" s="927"/>
      <c r="CM576" s="927"/>
      <c r="CN576" s="927"/>
      <c r="CO576" s="927"/>
      <c r="CP576" s="927"/>
      <c r="CQ576" s="927"/>
      <c r="CR576" s="927"/>
      <c r="CS576" s="927"/>
      <c r="CT576" s="927"/>
      <c r="CU576" s="927"/>
      <c r="CV576" s="927"/>
      <c r="CW576" s="927"/>
      <c r="CX576" s="927"/>
      <c r="CY576" s="927"/>
      <c r="CZ576" s="927"/>
      <c r="DA576" s="927"/>
      <c r="DB576" s="927"/>
      <c r="DC576" s="927"/>
      <c r="DD576" s="927"/>
      <c r="DE576" s="927"/>
      <c r="DF576" s="927"/>
      <c r="DG576" s="927"/>
      <c r="DH576" s="927"/>
      <c r="DI576" s="927"/>
      <c r="DJ576" s="927"/>
      <c r="DK576" s="927"/>
      <c r="DL576" s="927"/>
      <c r="DM576" s="927"/>
      <c r="DN576" s="927"/>
      <c r="DO576" s="927"/>
      <c r="DP576" s="927"/>
      <c r="DQ576" s="927"/>
      <c r="DR576" s="927"/>
      <c r="DS576" s="927"/>
      <c r="DT576" s="927"/>
      <c r="DU576" s="927"/>
      <c r="DV576" s="927"/>
      <c r="DW576" s="927"/>
      <c r="DX576" s="927"/>
      <c r="DY576" s="927"/>
      <c r="DZ576" s="927"/>
      <c r="EA576" s="927"/>
      <c r="EB576" s="927"/>
      <c r="EC576" s="927"/>
      <c r="ED576" s="927"/>
      <c r="EE576" s="927"/>
      <c r="EF576" s="927"/>
      <c r="EG576" s="927"/>
      <c r="EH576" s="927"/>
      <c r="EI576" s="927"/>
      <c r="EJ576" s="927"/>
      <c r="EK576" s="927"/>
      <c r="EL576" s="927"/>
      <c r="EM576" s="927"/>
      <c r="EN576" s="927"/>
      <c r="EO576" s="927"/>
      <c r="EP576" s="927"/>
      <c r="EQ576" s="927"/>
      <c r="ER576" s="927"/>
      <c r="ES576" s="927"/>
    </row>
    <row r="577" spans="1:149" s="1078" customFormat="1" ht="15" customHeight="1">
      <c r="A577" s="912"/>
      <c r="B577" s="1092"/>
      <c r="C577" s="912"/>
      <c r="D577" s="912"/>
      <c r="E577" s="912"/>
      <c r="F577" s="912"/>
      <c r="G577" s="912"/>
      <c r="H577" s="912"/>
      <c r="I577" s="912"/>
      <c r="J577" s="1070"/>
      <c r="K577" s="1070"/>
      <c r="L577" s="1070"/>
      <c r="M577" s="1070"/>
      <c r="N577" s="1070"/>
      <c r="O577" s="1070"/>
      <c r="P577" s="1070"/>
      <c r="Q577" s="1070"/>
      <c r="R577" s="1070"/>
      <c r="S577" s="1070"/>
      <c r="T577" s="1070"/>
      <c r="U577" s="1070"/>
      <c r="V577" s="1070"/>
      <c r="W577" s="1070"/>
      <c r="X577" s="1070"/>
      <c r="Y577" s="1070"/>
      <c r="Z577" s="1070"/>
      <c r="AA577" s="1070"/>
      <c r="AB577" s="1070"/>
      <c r="AC577" s="1070"/>
      <c r="AD577" s="1070"/>
      <c r="AE577" s="1070"/>
      <c r="AF577" s="1070"/>
      <c r="AG577" s="1070"/>
      <c r="AH577" s="1070"/>
      <c r="AI577" s="1070"/>
      <c r="AJ577" s="1070"/>
      <c r="AK577" s="1070"/>
      <c r="AL577" s="1070"/>
      <c r="AM577" s="1070"/>
      <c r="AN577" s="1070"/>
      <c r="AO577" s="1070"/>
      <c r="AP577" s="1070"/>
      <c r="AQ577" s="1070"/>
      <c r="AR577" s="1070"/>
      <c r="AS577" s="1070"/>
      <c r="AT577" s="1070"/>
      <c r="AU577" s="1070"/>
      <c r="AV577" s="1070"/>
      <c r="AW577" s="1070"/>
      <c r="AX577" s="1070"/>
      <c r="AY577" s="1070"/>
      <c r="AZ577" s="1070"/>
      <c r="BA577" s="1070"/>
      <c r="BB577" s="1070"/>
      <c r="BC577" s="1070"/>
      <c r="BD577" s="1070"/>
      <c r="BE577" s="1070"/>
      <c r="BF577" s="1070"/>
      <c r="BG577" s="1070"/>
      <c r="BH577" s="1070"/>
      <c r="BI577" s="1070"/>
      <c r="BJ577" s="1070"/>
      <c r="BK577" s="1070"/>
      <c r="BL577" s="1070"/>
      <c r="BM577" s="1070"/>
      <c r="BN577" s="1070"/>
      <c r="BO577" s="1070"/>
      <c r="BP577" s="1070"/>
      <c r="BQ577" s="1070"/>
      <c r="BR577" s="1070"/>
      <c r="BS577" s="1070"/>
      <c r="BT577" s="1070"/>
      <c r="BU577" s="1070"/>
      <c r="BV577" s="1070"/>
      <c r="BW577" s="1070"/>
      <c r="BX577" s="1070"/>
      <c r="BY577" s="1070"/>
      <c r="BZ577" s="1070"/>
      <c r="CA577" s="1070"/>
      <c r="CB577" s="1070"/>
      <c r="CC577" s="1070"/>
      <c r="CD577" s="1070"/>
      <c r="CE577" s="1070"/>
      <c r="CF577" s="1070"/>
      <c r="CG577" s="1070"/>
      <c r="CH577" s="1070"/>
      <c r="CI577" s="1070"/>
      <c r="CJ577" s="1070"/>
      <c r="CK577" s="1070"/>
      <c r="CL577" s="1070"/>
      <c r="CM577" s="1070"/>
      <c r="CN577" s="1070"/>
      <c r="CO577" s="1070"/>
      <c r="CP577" s="1070"/>
      <c r="CQ577" s="1070"/>
      <c r="CR577" s="1070"/>
      <c r="CS577" s="1070"/>
      <c r="CT577" s="1070"/>
      <c r="CU577" s="1070"/>
      <c r="CV577" s="1070"/>
      <c r="CW577" s="1070"/>
      <c r="CX577" s="1070"/>
      <c r="CY577" s="1070"/>
      <c r="CZ577" s="1070"/>
      <c r="DA577" s="1070"/>
      <c r="DB577" s="1070"/>
      <c r="DC577" s="1070"/>
      <c r="DD577" s="1070"/>
      <c r="DE577" s="1070"/>
      <c r="DF577" s="1070"/>
      <c r="DG577" s="1070"/>
      <c r="DH577" s="1070"/>
      <c r="DI577" s="1070"/>
      <c r="DJ577" s="1070"/>
      <c r="DK577" s="1070"/>
      <c r="DL577" s="1070"/>
      <c r="DM577" s="1070"/>
      <c r="DN577" s="1070"/>
      <c r="DO577" s="1070"/>
      <c r="DP577" s="1070"/>
      <c r="DQ577" s="1070"/>
      <c r="DR577" s="1070"/>
      <c r="DS577" s="1070"/>
      <c r="DT577" s="1070"/>
      <c r="DU577" s="1070"/>
      <c r="DV577" s="1070"/>
      <c r="DW577" s="1070"/>
      <c r="DX577" s="1070"/>
      <c r="DY577" s="1070"/>
      <c r="DZ577" s="1070"/>
      <c r="EA577" s="1070"/>
      <c r="EB577" s="1070"/>
      <c r="EC577" s="1070"/>
      <c r="ED577" s="1070"/>
      <c r="EE577" s="1070"/>
      <c r="EF577" s="1070"/>
      <c r="EG577" s="1070"/>
      <c r="EH577" s="1070"/>
      <c r="EI577" s="1070"/>
      <c r="EJ577" s="1070"/>
      <c r="EK577" s="1070"/>
      <c r="EL577" s="1070"/>
      <c r="EM577" s="1070"/>
      <c r="EN577" s="1070"/>
      <c r="EO577" s="1070"/>
      <c r="EP577" s="1070"/>
      <c r="EQ577" s="1070"/>
      <c r="ER577" s="1070"/>
      <c r="ES577" s="1070"/>
    </row>
    <row r="578" spans="1:149" s="1078" customFormat="1" ht="15" customHeight="1">
      <c r="A578" s="927"/>
      <c r="B578" s="1093"/>
      <c r="C578" s="927"/>
      <c r="D578" s="927"/>
      <c r="E578" s="927"/>
      <c r="F578" s="927"/>
      <c r="G578" s="927"/>
      <c r="H578" s="927"/>
      <c r="I578" s="927"/>
      <c r="J578" s="1070"/>
      <c r="K578" s="1070"/>
      <c r="L578" s="1070"/>
      <c r="M578" s="1070"/>
      <c r="N578" s="1070"/>
      <c r="O578" s="1070"/>
      <c r="P578" s="1070"/>
      <c r="Q578" s="1070"/>
      <c r="R578" s="1070"/>
      <c r="S578" s="1070"/>
      <c r="T578" s="1070"/>
      <c r="U578" s="1070"/>
      <c r="V578" s="1070"/>
      <c r="W578" s="1070"/>
      <c r="X578" s="1070"/>
      <c r="Y578" s="1070"/>
      <c r="Z578" s="1070"/>
      <c r="AA578" s="1070"/>
      <c r="AB578" s="1070"/>
      <c r="AC578" s="1070"/>
      <c r="AD578" s="1070"/>
      <c r="AE578" s="1070"/>
      <c r="AF578" s="1070"/>
      <c r="AG578" s="1070"/>
      <c r="AH578" s="1070"/>
      <c r="AI578" s="1070"/>
      <c r="AJ578" s="1070"/>
      <c r="AK578" s="1070"/>
      <c r="AL578" s="1070"/>
      <c r="AM578" s="1070"/>
      <c r="AN578" s="1070"/>
      <c r="AO578" s="1070"/>
      <c r="AP578" s="1070"/>
      <c r="AQ578" s="1070"/>
      <c r="AR578" s="1070"/>
      <c r="AS578" s="1070"/>
      <c r="AT578" s="1070"/>
      <c r="AU578" s="1070"/>
      <c r="AV578" s="1070"/>
      <c r="AW578" s="1070"/>
      <c r="AX578" s="1070"/>
      <c r="AY578" s="1070"/>
      <c r="AZ578" s="1070"/>
      <c r="BA578" s="1070"/>
      <c r="BB578" s="1070"/>
      <c r="BC578" s="1070"/>
      <c r="BD578" s="1070"/>
      <c r="BE578" s="1070"/>
      <c r="BF578" s="1070"/>
      <c r="BG578" s="1070"/>
      <c r="BH578" s="1070"/>
      <c r="BI578" s="1070"/>
      <c r="BJ578" s="1070"/>
      <c r="BK578" s="1070"/>
      <c r="BL578" s="1070"/>
      <c r="BM578" s="1070"/>
      <c r="BN578" s="1070"/>
      <c r="BO578" s="1070"/>
      <c r="BP578" s="1070"/>
      <c r="BQ578" s="1070"/>
      <c r="BR578" s="1070"/>
      <c r="BS578" s="1070"/>
      <c r="BT578" s="1070"/>
      <c r="BU578" s="1070"/>
      <c r="BV578" s="1070"/>
      <c r="BW578" s="1070"/>
      <c r="BX578" s="1070"/>
      <c r="BY578" s="1070"/>
      <c r="BZ578" s="1070"/>
      <c r="CA578" s="1070"/>
      <c r="CB578" s="1070"/>
      <c r="CC578" s="1070"/>
      <c r="CD578" s="1070"/>
      <c r="CE578" s="1070"/>
      <c r="CF578" s="1070"/>
      <c r="CG578" s="1070"/>
      <c r="CH578" s="1070"/>
      <c r="CI578" s="1070"/>
      <c r="CJ578" s="1070"/>
      <c r="CK578" s="1070"/>
      <c r="CL578" s="1070"/>
      <c r="CM578" s="1070"/>
      <c r="CN578" s="1070"/>
      <c r="CO578" s="1070"/>
      <c r="CP578" s="1070"/>
      <c r="CQ578" s="1070"/>
      <c r="CR578" s="1070"/>
      <c r="CS578" s="1070"/>
      <c r="CT578" s="1070"/>
      <c r="CU578" s="1070"/>
      <c r="CV578" s="1070"/>
      <c r="CW578" s="1070"/>
      <c r="CX578" s="1070"/>
      <c r="CY578" s="1070"/>
      <c r="CZ578" s="1070"/>
      <c r="DA578" s="1070"/>
      <c r="DB578" s="1070"/>
      <c r="DC578" s="1070"/>
      <c r="DD578" s="1070"/>
      <c r="DE578" s="1070"/>
      <c r="DF578" s="1070"/>
      <c r="DG578" s="1070"/>
      <c r="DH578" s="1070"/>
      <c r="DI578" s="1070"/>
      <c r="DJ578" s="1070"/>
      <c r="DK578" s="1070"/>
      <c r="DL578" s="1070"/>
      <c r="DM578" s="1070"/>
      <c r="DN578" s="1070"/>
      <c r="DO578" s="1070"/>
      <c r="DP578" s="1070"/>
      <c r="DQ578" s="1070"/>
      <c r="DR578" s="1070"/>
      <c r="DS578" s="1070"/>
      <c r="DT578" s="1070"/>
      <c r="DU578" s="1070"/>
      <c r="DV578" s="1070"/>
      <c r="DW578" s="1070"/>
      <c r="DX578" s="1070"/>
      <c r="DY578" s="1070"/>
      <c r="DZ578" s="1070"/>
      <c r="EA578" s="1070"/>
      <c r="EB578" s="1070"/>
      <c r="EC578" s="1070"/>
      <c r="ED578" s="1070"/>
      <c r="EE578" s="1070"/>
      <c r="EF578" s="1070"/>
      <c r="EG578" s="1070"/>
      <c r="EH578" s="1070"/>
      <c r="EI578" s="1070"/>
      <c r="EJ578" s="1070"/>
      <c r="EK578" s="1070"/>
      <c r="EL578" s="1070"/>
      <c r="EM578" s="1070"/>
      <c r="EN578" s="1070"/>
      <c r="EO578" s="1070"/>
      <c r="EP578" s="1070"/>
      <c r="EQ578" s="1070"/>
      <c r="ER578" s="1070"/>
      <c r="ES578" s="1070"/>
    </row>
    <row r="579" spans="1:149" s="1078" customFormat="1" ht="15" customHeight="1">
      <c r="A579" s="912"/>
      <c r="B579" s="1092"/>
      <c r="C579" s="912"/>
      <c r="D579" s="912"/>
      <c r="E579" s="912"/>
      <c r="F579" s="912"/>
      <c r="G579" s="912"/>
      <c r="H579" s="912"/>
      <c r="I579" s="912"/>
      <c r="J579" s="1070"/>
      <c r="K579" s="1070"/>
      <c r="L579" s="1070"/>
      <c r="M579" s="1070"/>
      <c r="N579" s="1070"/>
      <c r="O579" s="1070"/>
      <c r="P579" s="1070"/>
      <c r="Q579" s="1070"/>
      <c r="R579" s="1070"/>
      <c r="S579" s="1070"/>
      <c r="T579" s="1070"/>
      <c r="U579" s="1070"/>
      <c r="V579" s="1070"/>
      <c r="W579" s="1070"/>
      <c r="X579" s="1070"/>
      <c r="Y579" s="1070"/>
      <c r="Z579" s="1070"/>
      <c r="AA579" s="1070"/>
      <c r="AB579" s="1070"/>
      <c r="AC579" s="1070"/>
      <c r="AD579" s="1070"/>
      <c r="AE579" s="1070"/>
      <c r="AF579" s="1070"/>
      <c r="AG579" s="1070"/>
      <c r="AH579" s="1070"/>
      <c r="AI579" s="1070"/>
      <c r="AJ579" s="1070"/>
      <c r="AK579" s="1070"/>
      <c r="AL579" s="1070"/>
      <c r="AM579" s="1070"/>
      <c r="AN579" s="1070"/>
      <c r="AO579" s="1070"/>
      <c r="AP579" s="1070"/>
      <c r="AQ579" s="1070"/>
      <c r="AR579" s="1070"/>
      <c r="AS579" s="1070"/>
      <c r="AT579" s="1070"/>
      <c r="AU579" s="1070"/>
      <c r="AV579" s="1070"/>
      <c r="AW579" s="1070"/>
      <c r="AX579" s="1070"/>
      <c r="AY579" s="1070"/>
      <c r="AZ579" s="1070"/>
      <c r="BA579" s="1070"/>
      <c r="BB579" s="1070"/>
      <c r="BC579" s="1070"/>
      <c r="BD579" s="1070"/>
      <c r="BE579" s="1070"/>
      <c r="BF579" s="1070"/>
      <c r="BG579" s="1070"/>
      <c r="BH579" s="1070"/>
      <c r="BI579" s="1070"/>
      <c r="BJ579" s="1070"/>
      <c r="BK579" s="1070"/>
      <c r="BL579" s="1070"/>
      <c r="BM579" s="1070"/>
      <c r="BN579" s="1070"/>
      <c r="BO579" s="1070"/>
      <c r="BP579" s="1070"/>
      <c r="BQ579" s="1070"/>
      <c r="BR579" s="1070"/>
      <c r="BS579" s="1070"/>
      <c r="BT579" s="1070"/>
      <c r="BU579" s="1070"/>
      <c r="BV579" s="1070"/>
      <c r="BW579" s="1070"/>
      <c r="BX579" s="1070"/>
      <c r="BY579" s="1070"/>
      <c r="BZ579" s="1070"/>
      <c r="CA579" s="1070"/>
      <c r="CB579" s="1070"/>
      <c r="CC579" s="1070"/>
      <c r="CD579" s="1070"/>
      <c r="CE579" s="1070"/>
      <c r="CF579" s="1070"/>
      <c r="CG579" s="1070"/>
      <c r="CH579" s="1070"/>
      <c r="CI579" s="1070"/>
      <c r="CJ579" s="1070"/>
      <c r="CK579" s="1070"/>
      <c r="CL579" s="1070"/>
      <c r="CM579" s="1070"/>
      <c r="CN579" s="1070"/>
      <c r="CO579" s="1070"/>
      <c r="CP579" s="1070"/>
      <c r="CQ579" s="1070"/>
      <c r="CR579" s="1070"/>
      <c r="CS579" s="1070"/>
      <c r="CT579" s="1070"/>
      <c r="CU579" s="1070"/>
      <c r="CV579" s="1070"/>
      <c r="CW579" s="1070"/>
      <c r="CX579" s="1070"/>
      <c r="CY579" s="1070"/>
      <c r="CZ579" s="1070"/>
      <c r="DA579" s="1070"/>
      <c r="DB579" s="1070"/>
      <c r="DC579" s="1070"/>
      <c r="DD579" s="1070"/>
      <c r="DE579" s="1070"/>
      <c r="DF579" s="1070"/>
      <c r="DG579" s="1070"/>
      <c r="DH579" s="1070"/>
      <c r="DI579" s="1070"/>
      <c r="DJ579" s="1070"/>
      <c r="DK579" s="1070"/>
      <c r="DL579" s="1070"/>
      <c r="DM579" s="1070"/>
      <c r="DN579" s="1070"/>
      <c r="DO579" s="1070"/>
      <c r="DP579" s="1070"/>
      <c r="DQ579" s="1070"/>
      <c r="DR579" s="1070"/>
      <c r="DS579" s="1070"/>
      <c r="DT579" s="1070"/>
      <c r="DU579" s="1070"/>
      <c r="DV579" s="1070"/>
      <c r="DW579" s="1070"/>
      <c r="DX579" s="1070"/>
      <c r="DY579" s="1070"/>
      <c r="DZ579" s="1070"/>
      <c r="EA579" s="1070"/>
      <c r="EB579" s="1070"/>
      <c r="EC579" s="1070"/>
      <c r="ED579" s="1070"/>
      <c r="EE579" s="1070"/>
      <c r="EF579" s="1070"/>
      <c r="EG579" s="1070"/>
      <c r="EH579" s="1070"/>
      <c r="EI579" s="1070"/>
      <c r="EJ579" s="1070"/>
      <c r="EK579" s="1070"/>
      <c r="EL579" s="1070"/>
      <c r="EM579" s="1070"/>
      <c r="EN579" s="1070"/>
      <c r="EO579" s="1070"/>
      <c r="EP579" s="1070"/>
      <c r="EQ579" s="1070"/>
      <c r="ER579" s="1070"/>
      <c r="ES579" s="1070"/>
    </row>
    <row r="580" spans="1:149" s="1078" customFormat="1" ht="15" customHeight="1">
      <c r="A580" s="912"/>
      <c r="B580" s="1092"/>
      <c r="C580" s="912"/>
      <c r="D580" s="912"/>
      <c r="E580" s="912"/>
      <c r="F580" s="912"/>
      <c r="G580" s="912"/>
      <c r="H580" s="912"/>
      <c r="I580" s="912"/>
      <c r="J580" s="1070"/>
      <c r="K580" s="1070"/>
      <c r="L580" s="1070"/>
      <c r="M580" s="1070"/>
      <c r="N580" s="1070"/>
      <c r="O580" s="1070"/>
      <c r="P580" s="1070"/>
      <c r="Q580" s="1070"/>
      <c r="R580" s="1070"/>
      <c r="S580" s="1070"/>
      <c r="T580" s="1070"/>
      <c r="U580" s="1070"/>
      <c r="V580" s="1070"/>
      <c r="W580" s="1070"/>
      <c r="X580" s="1070"/>
      <c r="Y580" s="1070"/>
      <c r="Z580" s="1070"/>
      <c r="AA580" s="1070"/>
      <c r="AB580" s="1070"/>
      <c r="AC580" s="1070"/>
      <c r="AD580" s="1070"/>
      <c r="AE580" s="1070"/>
      <c r="AF580" s="1070"/>
      <c r="AG580" s="1070"/>
      <c r="AH580" s="1070"/>
      <c r="AI580" s="1070"/>
      <c r="AJ580" s="1070"/>
      <c r="AK580" s="1070"/>
      <c r="AL580" s="1070"/>
      <c r="AM580" s="1070"/>
      <c r="AN580" s="1070"/>
      <c r="AO580" s="1070"/>
      <c r="AP580" s="1070"/>
      <c r="AQ580" s="1070"/>
      <c r="AR580" s="1070"/>
      <c r="AS580" s="1070"/>
      <c r="AT580" s="1070"/>
      <c r="AU580" s="1070"/>
      <c r="AV580" s="1070"/>
      <c r="AW580" s="1070"/>
      <c r="AX580" s="1070"/>
      <c r="AY580" s="1070"/>
      <c r="AZ580" s="1070"/>
      <c r="BA580" s="1070"/>
      <c r="BB580" s="1070"/>
      <c r="BC580" s="1070"/>
      <c r="BD580" s="1070"/>
      <c r="BE580" s="1070"/>
      <c r="BF580" s="1070"/>
      <c r="BG580" s="1070"/>
      <c r="BH580" s="1070"/>
      <c r="BI580" s="1070"/>
      <c r="BJ580" s="1070"/>
      <c r="BK580" s="1070"/>
      <c r="BL580" s="1070"/>
      <c r="BM580" s="1070"/>
      <c r="BN580" s="1070"/>
      <c r="BO580" s="1070"/>
      <c r="BP580" s="1070"/>
      <c r="BQ580" s="1070"/>
      <c r="BR580" s="1070"/>
      <c r="BS580" s="1070"/>
      <c r="BT580" s="1070"/>
      <c r="BU580" s="1070"/>
      <c r="BV580" s="1070"/>
      <c r="BW580" s="1070"/>
      <c r="BX580" s="1070"/>
      <c r="BY580" s="1070"/>
      <c r="BZ580" s="1070"/>
      <c r="CA580" s="1070"/>
      <c r="CB580" s="1070"/>
      <c r="CC580" s="1070"/>
      <c r="CD580" s="1070"/>
      <c r="CE580" s="1070"/>
      <c r="CF580" s="1070"/>
      <c r="CG580" s="1070"/>
      <c r="CH580" s="1070"/>
      <c r="CI580" s="1070"/>
      <c r="CJ580" s="1070"/>
      <c r="CK580" s="1070"/>
      <c r="CL580" s="1070"/>
      <c r="CM580" s="1070"/>
      <c r="CN580" s="1070"/>
      <c r="CO580" s="1070"/>
      <c r="CP580" s="1070"/>
      <c r="CQ580" s="1070"/>
      <c r="CR580" s="1070"/>
      <c r="CS580" s="1070"/>
      <c r="CT580" s="1070"/>
      <c r="CU580" s="1070"/>
      <c r="CV580" s="1070"/>
      <c r="CW580" s="1070"/>
      <c r="CX580" s="1070"/>
      <c r="CY580" s="1070"/>
      <c r="CZ580" s="1070"/>
      <c r="DA580" s="1070"/>
      <c r="DB580" s="1070"/>
      <c r="DC580" s="1070"/>
      <c r="DD580" s="1070"/>
      <c r="DE580" s="1070"/>
      <c r="DF580" s="1070"/>
      <c r="DG580" s="1070"/>
      <c r="DH580" s="1070"/>
      <c r="DI580" s="1070"/>
      <c r="DJ580" s="1070"/>
      <c r="DK580" s="1070"/>
      <c r="DL580" s="1070"/>
      <c r="DM580" s="1070"/>
      <c r="DN580" s="1070"/>
      <c r="DO580" s="1070"/>
      <c r="DP580" s="1070"/>
      <c r="DQ580" s="1070"/>
      <c r="DR580" s="1070"/>
      <c r="DS580" s="1070"/>
      <c r="DT580" s="1070"/>
      <c r="DU580" s="1070"/>
      <c r="DV580" s="1070"/>
      <c r="DW580" s="1070"/>
      <c r="DX580" s="1070"/>
      <c r="DY580" s="1070"/>
      <c r="DZ580" s="1070"/>
      <c r="EA580" s="1070"/>
      <c r="EB580" s="1070"/>
      <c r="EC580" s="1070"/>
      <c r="ED580" s="1070"/>
      <c r="EE580" s="1070"/>
      <c r="EF580" s="1070"/>
      <c r="EG580" s="1070"/>
      <c r="EH580" s="1070"/>
      <c r="EI580" s="1070"/>
      <c r="EJ580" s="1070"/>
      <c r="EK580" s="1070"/>
      <c r="EL580" s="1070"/>
      <c r="EM580" s="1070"/>
      <c r="EN580" s="1070"/>
      <c r="EO580" s="1070"/>
      <c r="EP580" s="1070"/>
      <c r="EQ580" s="1070"/>
      <c r="ER580" s="1070"/>
      <c r="ES580" s="1070"/>
    </row>
    <row r="581" spans="1:149" s="912" customFormat="1" ht="15" customHeight="1">
      <c r="B581" s="1092"/>
    </row>
    <row r="582" spans="1:149" s="912" customFormat="1" ht="15" customHeight="1">
      <c r="B582" s="1092"/>
    </row>
    <row r="583" spans="1:149" s="912" customFormat="1" ht="15" customHeight="1">
      <c r="A583" s="927"/>
      <c r="B583" s="1093"/>
      <c r="C583" s="927"/>
      <c r="D583" s="927"/>
      <c r="E583" s="927"/>
      <c r="F583" s="927"/>
      <c r="G583" s="927"/>
      <c r="H583" s="927"/>
      <c r="I583" s="927"/>
    </row>
    <row r="584" spans="1:149" s="912" customFormat="1" ht="15" customHeight="1">
      <c r="B584" s="1092"/>
      <c r="P584" s="927"/>
      <c r="Q584" s="927"/>
      <c r="R584" s="927"/>
      <c r="S584" s="927"/>
      <c r="T584" s="927"/>
      <c r="U584" s="927"/>
      <c r="V584" s="927"/>
      <c r="W584" s="927"/>
      <c r="X584" s="927"/>
      <c r="Y584" s="927"/>
      <c r="Z584" s="927"/>
      <c r="AA584" s="927"/>
      <c r="AB584" s="927"/>
      <c r="AC584" s="927"/>
      <c r="AD584" s="927"/>
      <c r="AE584" s="927"/>
      <c r="AF584" s="927"/>
      <c r="AG584" s="927"/>
      <c r="AH584" s="927"/>
      <c r="AI584" s="927"/>
      <c r="AJ584" s="927"/>
      <c r="AK584" s="927"/>
      <c r="AL584" s="927"/>
      <c r="AM584" s="927"/>
      <c r="AN584" s="927"/>
      <c r="AO584" s="927"/>
      <c r="AP584" s="927"/>
      <c r="AQ584" s="927"/>
      <c r="AR584" s="927"/>
      <c r="AS584" s="927"/>
      <c r="AT584" s="927"/>
      <c r="AU584" s="927"/>
      <c r="AV584" s="927"/>
      <c r="AW584" s="927"/>
      <c r="AX584" s="927"/>
      <c r="AY584" s="927"/>
      <c r="AZ584" s="927"/>
      <c r="BA584" s="927"/>
      <c r="BB584" s="927"/>
      <c r="BC584" s="927"/>
      <c r="BD584" s="927"/>
      <c r="BE584" s="927"/>
      <c r="BF584" s="927"/>
      <c r="BG584" s="927"/>
      <c r="BH584" s="927"/>
      <c r="BI584" s="927"/>
      <c r="BJ584" s="927"/>
      <c r="BK584" s="927"/>
      <c r="BL584" s="927"/>
      <c r="BM584" s="927"/>
      <c r="BN584" s="927"/>
      <c r="BO584" s="927"/>
      <c r="BP584" s="927"/>
      <c r="BQ584" s="927"/>
      <c r="BR584" s="927"/>
      <c r="BS584" s="927"/>
      <c r="BT584" s="927"/>
      <c r="BU584" s="927"/>
      <c r="BV584" s="927"/>
      <c r="BW584" s="927"/>
      <c r="BX584" s="927"/>
      <c r="BY584" s="927"/>
      <c r="BZ584" s="927"/>
      <c r="CA584" s="927"/>
      <c r="CB584" s="927"/>
      <c r="CC584" s="927"/>
      <c r="CD584" s="927"/>
      <c r="CE584" s="927"/>
      <c r="CF584" s="927"/>
      <c r="CG584" s="927"/>
      <c r="CH584" s="927"/>
      <c r="CI584" s="927"/>
      <c r="CJ584" s="927"/>
      <c r="CK584" s="927"/>
      <c r="CL584" s="927"/>
      <c r="CM584" s="927"/>
      <c r="CN584" s="927"/>
      <c r="CO584" s="927"/>
      <c r="CP584" s="927"/>
      <c r="CQ584" s="927"/>
      <c r="CR584" s="927"/>
      <c r="CS584" s="927"/>
      <c r="CT584" s="927"/>
      <c r="CU584" s="927"/>
      <c r="CV584" s="927"/>
      <c r="CW584" s="927"/>
      <c r="CX584" s="927"/>
      <c r="CY584" s="927"/>
      <c r="CZ584" s="927"/>
      <c r="DA584" s="927"/>
      <c r="DB584" s="927"/>
      <c r="DC584" s="927"/>
      <c r="DD584" s="927"/>
      <c r="DE584" s="927"/>
      <c r="DF584" s="927"/>
      <c r="DG584" s="927"/>
      <c r="DH584" s="927"/>
      <c r="DI584" s="927"/>
      <c r="DJ584" s="927"/>
      <c r="DK584" s="927"/>
      <c r="DL584" s="927"/>
      <c r="DM584" s="927"/>
      <c r="DN584" s="927"/>
      <c r="DO584" s="927"/>
      <c r="DP584" s="927"/>
      <c r="DQ584" s="927"/>
      <c r="DR584" s="927"/>
      <c r="DS584" s="927"/>
      <c r="DT584" s="927"/>
      <c r="DU584" s="927"/>
      <c r="DV584" s="927"/>
      <c r="DW584" s="927"/>
      <c r="DX584" s="927"/>
      <c r="DY584" s="927"/>
      <c r="DZ584" s="927"/>
      <c r="EA584" s="927"/>
      <c r="EB584" s="927"/>
      <c r="EC584" s="927"/>
      <c r="ED584" s="927"/>
      <c r="EE584" s="927"/>
      <c r="EF584" s="927"/>
      <c r="EG584" s="927"/>
      <c r="EH584" s="927"/>
      <c r="EI584" s="927"/>
      <c r="EJ584" s="927"/>
      <c r="EK584" s="927"/>
      <c r="EL584" s="927"/>
      <c r="EM584" s="927"/>
      <c r="EN584" s="927"/>
      <c r="EO584" s="927"/>
      <c r="EP584" s="927"/>
      <c r="EQ584" s="927"/>
      <c r="ER584" s="927"/>
      <c r="ES584" s="927"/>
    </row>
    <row r="585" spans="1:149" s="912" customFormat="1" ht="15" customHeight="1">
      <c r="B585" s="1092"/>
      <c r="P585" s="1070"/>
      <c r="Q585" s="1070"/>
      <c r="R585" s="1070"/>
      <c r="S585" s="1070"/>
      <c r="T585" s="1070"/>
      <c r="U585" s="1070"/>
      <c r="V585" s="1070"/>
      <c r="W585" s="1070"/>
      <c r="X585" s="1070"/>
      <c r="Y585" s="1070"/>
      <c r="Z585" s="1070"/>
      <c r="AA585" s="1070"/>
      <c r="AB585" s="1070"/>
      <c r="AC585" s="1070"/>
      <c r="AD585" s="1070"/>
      <c r="AE585" s="1070"/>
      <c r="AF585" s="1070"/>
      <c r="AG585" s="1070"/>
      <c r="AH585" s="1070"/>
      <c r="AI585" s="1070"/>
      <c r="AJ585" s="1070"/>
      <c r="AK585" s="1070"/>
      <c r="AL585" s="1070"/>
      <c r="AM585" s="1070"/>
      <c r="AN585" s="1070"/>
      <c r="AO585" s="1070"/>
      <c r="AP585" s="1070"/>
      <c r="AQ585" s="1070"/>
      <c r="AR585" s="1070"/>
      <c r="AS585" s="1070"/>
      <c r="AT585" s="1070"/>
      <c r="AU585" s="1070"/>
      <c r="AV585" s="1070"/>
      <c r="AW585" s="1070"/>
      <c r="AX585" s="1070"/>
      <c r="AY585" s="1070"/>
      <c r="AZ585" s="1070"/>
      <c r="BA585" s="1070"/>
      <c r="BB585" s="1070"/>
      <c r="BC585" s="1070"/>
      <c r="BD585" s="1070"/>
      <c r="BE585" s="1070"/>
      <c r="BF585" s="1070"/>
      <c r="BG585" s="1070"/>
      <c r="BH585" s="1070"/>
      <c r="BI585" s="1070"/>
      <c r="BJ585" s="1070"/>
      <c r="BK585" s="1070"/>
      <c r="BL585" s="1070"/>
      <c r="BM585" s="1070"/>
      <c r="BN585" s="1070"/>
      <c r="BO585" s="1070"/>
      <c r="BP585" s="1070"/>
      <c r="BQ585" s="1070"/>
      <c r="BR585" s="1070"/>
      <c r="BS585" s="1070"/>
      <c r="BT585" s="1070"/>
      <c r="BU585" s="1070"/>
      <c r="BV585" s="1070"/>
      <c r="BW585" s="1070"/>
      <c r="BX585" s="1070"/>
      <c r="BY585" s="1070"/>
      <c r="BZ585" s="1070"/>
      <c r="CA585" s="1070"/>
      <c r="CB585" s="1070"/>
      <c r="CC585" s="1070"/>
      <c r="CD585" s="1070"/>
      <c r="CE585" s="1070"/>
      <c r="CF585" s="1070"/>
      <c r="CG585" s="1070"/>
      <c r="CH585" s="1070"/>
      <c r="CI585" s="1070"/>
      <c r="CJ585" s="1070"/>
      <c r="CK585" s="1070"/>
      <c r="CL585" s="1070"/>
      <c r="CM585" s="1070"/>
      <c r="CN585" s="1070"/>
      <c r="CO585" s="1070"/>
      <c r="CP585" s="1070"/>
      <c r="CQ585" s="1070"/>
      <c r="CR585" s="1070"/>
      <c r="CS585" s="1070"/>
      <c r="CT585" s="1070"/>
      <c r="CU585" s="1070"/>
      <c r="CV585" s="1070"/>
      <c r="CW585" s="1070"/>
      <c r="CX585" s="1070"/>
      <c r="CY585" s="1070"/>
      <c r="CZ585" s="1070"/>
      <c r="DA585" s="1070"/>
      <c r="DB585" s="1070"/>
      <c r="DC585" s="1070"/>
      <c r="DD585" s="1070"/>
      <c r="DE585" s="1070"/>
      <c r="DF585" s="1070"/>
      <c r="DG585" s="1070"/>
      <c r="DH585" s="1070"/>
      <c r="DI585" s="1070"/>
      <c r="DJ585" s="1070"/>
      <c r="DK585" s="1070"/>
      <c r="DL585" s="1070"/>
      <c r="DM585" s="1070"/>
      <c r="DN585" s="1070"/>
      <c r="DO585" s="1070"/>
      <c r="DP585" s="1070"/>
      <c r="DQ585" s="1070"/>
      <c r="DR585" s="1070"/>
      <c r="DS585" s="1070"/>
      <c r="DT585" s="1070"/>
      <c r="DU585" s="1070"/>
      <c r="DV585" s="1070"/>
      <c r="DW585" s="1070"/>
      <c r="DX585" s="1070"/>
      <c r="DY585" s="1070"/>
      <c r="DZ585" s="1070"/>
      <c r="EA585" s="1070"/>
      <c r="EB585" s="1070"/>
      <c r="EC585" s="1070"/>
      <c r="ED585" s="1070"/>
      <c r="EE585" s="1070"/>
      <c r="EF585" s="1070"/>
      <c r="EG585" s="1070"/>
      <c r="EH585" s="1070"/>
      <c r="EI585" s="1070"/>
      <c r="EJ585" s="1070"/>
      <c r="EK585" s="1070"/>
      <c r="EL585" s="1070"/>
      <c r="EM585" s="1070"/>
      <c r="EN585" s="1070"/>
      <c r="EO585" s="1070"/>
      <c r="EP585" s="1070"/>
      <c r="EQ585" s="1070"/>
      <c r="ER585" s="1070"/>
      <c r="ES585" s="1070"/>
    </row>
    <row r="586" spans="1:149" s="912" customFormat="1" ht="15" customHeight="1">
      <c r="B586" s="1092"/>
      <c r="L586" s="927"/>
      <c r="M586" s="927"/>
      <c r="N586" s="927"/>
      <c r="O586" s="927"/>
      <c r="P586" s="1070"/>
      <c r="Q586" s="1070"/>
      <c r="R586" s="1070"/>
      <c r="S586" s="1070"/>
      <c r="T586" s="1070"/>
      <c r="U586" s="1070"/>
      <c r="V586" s="1070"/>
      <c r="W586" s="1070"/>
      <c r="X586" s="1070"/>
      <c r="Y586" s="1070"/>
      <c r="Z586" s="1070"/>
      <c r="AA586" s="1070"/>
      <c r="AB586" s="1070"/>
      <c r="AC586" s="1070"/>
      <c r="AD586" s="1070"/>
      <c r="AE586" s="1070"/>
      <c r="AF586" s="1070"/>
      <c r="AG586" s="1070"/>
      <c r="AH586" s="1070"/>
      <c r="AI586" s="1070"/>
      <c r="AJ586" s="1070"/>
      <c r="AK586" s="1070"/>
      <c r="AL586" s="1070"/>
      <c r="AM586" s="1070"/>
      <c r="AN586" s="1070"/>
      <c r="AO586" s="1070"/>
      <c r="AP586" s="1070"/>
      <c r="AQ586" s="1070"/>
      <c r="AR586" s="1070"/>
      <c r="AS586" s="1070"/>
      <c r="AT586" s="1070"/>
      <c r="AU586" s="1070"/>
      <c r="AV586" s="1070"/>
      <c r="AW586" s="1070"/>
      <c r="AX586" s="1070"/>
      <c r="AY586" s="1070"/>
      <c r="AZ586" s="1070"/>
      <c r="BA586" s="1070"/>
      <c r="BB586" s="1070"/>
      <c r="BC586" s="1070"/>
      <c r="BD586" s="1070"/>
      <c r="BE586" s="1070"/>
      <c r="BF586" s="1070"/>
      <c r="BG586" s="1070"/>
      <c r="BH586" s="1070"/>
      <c r="BI586" s="1070"/>
      <c r="BJ586" s="1070"/>
      <c r="BK586" s="1070"/>
      <c r="BL586" s="1070"/>
      <c r="BM586" s="1070"/>
      <c r="BN586" s="1070"/>
      <c r="BO586" s="1070"/>
      <c r="BP586" s="1070"/>
      <c r="BQ586" s="1070"/>
      <c r="BR586" s="1070"/>
      <c r="BS586" s="1070"/>
      <c r="BT586" s="1070"/>
      <c r="BU586" s="1070"/>
      <c r="BV586" s="1070"/>
      <c r="BW586" s="1070"/>
      <c r="BX586" s="1070"/>
      <c r="BY586" s="1070"/>
      <c r="BZ586" s="1070"/>
      <c r="CA586" s="1070"/>
      <c r="CB586" s="1070"/>
      <c r="CC586" s="1070"/>
      <c r="CD586" s="1070"/>
      <c r="CE586" s="1070"/>
      <c r="CF586" s="1070"/>
      <c r="CG586" s="1070"/>
      <c r="CH586" s="1070"/>
      <c r="CI586" s="1070"/>
      <c r="CJ586" s="1070"/>
      <c r="CK586" s="1070"/>
      <c r="CL586" s="1070"/>
      <c r="CM586" s="1070"/>
      <c r="CN586" s="1070"/>
      <c r="CO586" s="1070"/>
      <c r="CP586" s="1070"/>
      <c r="CQ586" s="1070"/>
      <c r="CR586" s="1070"/>
      <c r="CS586" s="1070"/>
      <c r="CT586" s="1070"/>
      <c r="CU586" s="1070"/>
      <c r="CV586" s="1070"/>
      <c r="CW586" s="1070"/>
      <c r="CX586" s="1070"/>
      <c r="CY586" s="1070"/>
      <c r="CZ586" s="1070"/>
      <c r="DA586" s="1070"/>
      <c r="DB586" s="1070"/>
      <c r="DC586" s="1070"/>
      <c r="DD586" s="1070"/>
      <c r="DE586" s="1070"/>
      <c r="DF586" s="1070"/>
      <c r="DG586" s="1070"/>
      <c r="DH586" s="1070"/>
      <c r="DI586" s="1070"/>
      <c r="DJ586" s="1070"/>
      <c r="DK586" s="1070"/>
      <c r="DL586" s="1070"/>
      <c r="DM586" s="1070"/>
      <c r="DN586" s="1070"/>
      <c r="DO586" s="1070"/>
      <c r="DP586" s="1070"/>
      <c r="DQ586" s="1070"/>
      <c r="DR586" s="1070"/>
      <c r="DS586" s="1070"/>
      <c r="DT586" s="1070"/>
      <c r="DU586" s="1070"/>
      <c r="DV586" s="1070"/>
      <c r="DW586" s="1070"/>
      <c r="DX586" s="1070"/>
      <c r="DY586" s="1070"/>
      <c r="DZ586" s="1070"/>
      <c r="EA586" s="1070"/>
      <c r="EB586" s="1070"/>
      <c r="EC586" s="1070"/>
      <c r="ED586" s="1070"/>
      <c r="EE586" s="1070"/>
      <c r="EF586" s="1070"/>
      <c r="EG586" s="1070"/>
      <c r="EH586" s="1070"/>
      <c r="EI586" s="1070"/>
      <c r="EJ586" s="1070"/>
      <c r="EK586" s="1070"/>
      <c r="EL586" s="1070"/>
      <c r="EM586" s="1070"/>
      <c r="EN586" s="1070"/>
      <c r="EO586" s="1070"/>
      <c r="EP586" s="1070"/>
      <c r="EQ586" s="1070"/>
      <c r="ER586" s="1070"/>
      <c r="ES586" s="1070"/>
    </row>
    <row r="587" spans="1:149" s="1078" customFormat="1" ht="15" customHeight="1">
      <c r="A587" s="912"/>
      <c r="B587" s="1092"/>
      <c r="C587" s="912"/>
      <c r="D587" s="912"/>
      <c r="E587" s="912"/>
      <c r="F587" s="912"/>
      <c r="G587" s="912"/>
      <c r="H587" s="912"/>
      <c r="I587" s="912"/>
      <c r="J587" s="1070"/>
      <c r="K587" s="1070"/>
      <c r="L587" s="1070"/>
      <c r="M587" s="1070"/>
      <c r="N587" s="1070"/>
      <c r="O587" s="1070"/>
      <c r="P587" s="1070"/>
      <c r="Q587" s="1070"/>
      <c r="R587" s="1070"/>
      <c r="S587" s="1070"/>
      <c r="T587" s="1070"/>
      <c r="U587" s="1070"/>
      <c r="V587" s="1070"/>
      <c r="W587" s="1070"/>
      <c r="X587" s="1070"/>
      <c r="Y587" s="1070"/>
      <c r="Z587" s="1070"/>
      <c r="AA587" s="1070"/>
      <c r="AB587" s="1070"/>
      <c r="AC587" s="1070"/>
      <c r="AD587" s="1070"/>
      <c r="AE587" s="1070"/>
      <c r="AF587" s="1070"/>
      <c r="AG587" s="1070"/>
      <c r="AH587" s="1070"/>
      <c r="AI587" s="1070"/>
      <c r="AJ587" s="1070"/>
      <c r="AK587" s="1070"/>
      <c r="AL587" s="1070"/>
      <c r="AM587" s="1070"/>
      <c r="AN587" s="1070"/>
      <c r="AO587" s="1070"/>
      <c r="AP587" s="1070"/>
      <c r="AQ587" s="1070"/>
      <c r="AR587" s="1070"/>
      <c r="AS587" s="1070"/>
      <c r="AT587" s="1070"/>
      <c r="AU587" s="1070"/>
      <c r="AV587" s="1070"/>
      <c r="AW587" s="1070"/>
      <c r="AX587" s="1070"/>
      <c r="AY587" s="1070"/>
      <c r="AZ587" s="1070"/>
      <c r="BA587" s="1070"/>
      <c r="BB587" s="1070"/>
      <c r="BC587" s="1070"/>
      <c r="BD587" s="1070"/>
      <c r="BE587" s="1070"/>
      <c r="BF587" s="1070"/>
      <c r="BG587" s="1070"/>
      <c r="BH587" s="1070"/>
      <c r="BI587" s="1070"/>
      <c r="BJ587" s="1070"/>
      <c r="BK587" s="1070"/>
      <c r="BL587" s="1070"/>
      <c r="BM587" s="1070"/>
      <c r="BN587" s="1070"/>
      <c r="BO587" s="1070"/>
      <c r="BP587" s="1070"/>
      <c r="BQ587" s="1070"/>
      <c r="BR587" s="1070"/>
      <c r="BS587" s="1070"/>
      <c r="BT587" s="1070"/>
      <c r="BU587" s="1070"/>
      <c r="BV587" s="1070"/>
      <c r="BW587" s="1070"/>
      <c r="BX587" s="1070"/>
      <c r="BY587" s="1070"/>
      <c r="BZ587" s="1070"/>
      <c r="CA587" s="1070"/>
      <c r="CB587" s="1070"/>
      <c r="CC587" s="1070"/>
      <c r="CD587" s="1070"/>
      <c r="CE587" s="1070"/>
      <c r="CF587" s="1070"/>
      <c r="CG587" s="1070"/>
      <c r="CH587" s="1070"/>
      <c r="CI587" s="1070"/>
      <c r="CJ587" s="1070"/>
      <c r="CK587" s="1070"/>
      <c r="CL587" s="1070"/>
      <c r="CM587" s="1070"/>
      <c r="CN587" s="1070"/>
      <c r="CO587" s="1070"/>
      <c r="CP587" s="1070"/>
      <c r="CQ587" s="1070"/>
      <c r="CR587" s="1070"/>
      <c r="CS587" s="1070"/>
      <c r="CT587" s="1070"/>
      <c r="CU587" s="1070"/>
      <c r="CV587" s="1070"/>
      <c r="CW587" s="1070"/>
      <c r="CX587" s="1070"/>
      <c r="CY587" s="1070"/>
      <c r="CZ587" s="1070"/>
      <c r="DA587" s="1070"/>
      <c r="DB587" s="1070"/>
      <c r="DC587" s="1070"/>
      <c r="DD587" s="1070"/>
      <c r="DE587" s="1070"/>
      <c r="DF587" s="1070"/>
      <c r="DG587" s="1070"/>
      <c r="DH587" s="1070"/>
      <c r="DI587" s="1070"/>
      <c r="DJ587" s="1070"/>
      <c r="DK587" s="1070"/>
      <c r="DL587" s="1070"/>
      <c r="DM587" s="1070"/>
      <c r="DN587" s="1070"/>
      <c r="DO587" s="1070"/>
      <c r="DP587" s="1070"/>
      <c r="DQ587" s="1070"/>
      <c r="DR587" s="1070"/>
      <c r="DS587" s="1070"/>
      <c r="DT587" s="1070"/>
      <c r="DU587" s="1070"/>
      <c r="DV587" s="1070"/>
      <c r="DW587" s="1070"/>
      <c r="DX587" s="1070"/>
      <c r="DY587" s="1070"/>
      <c r="DZ587" s="1070"/>
      <c r="EA587" s="1070"/>
      <c r="EB587" s="1070"/>
      <c r="EC587" s="1070"/>
      <c r="ED587" s="1070"/>
      <c r="EE587" s="1070"/>
      <c r="EF587" s="1070"/>
      <c r="EG587" s="1070"/>
      <c r="EH587" s="1070"/>
      <c r="EI587" s="1070"/>
      <c r="EJ587" s="1070"/>
      <c r="EK587" s="1070"/>
      <c r="EL587" s="1070"/>
      <c r="EM587" s="1070"/>
      <c r="EN587" s="1070"/>
      <c r="EO587" s="1070"/>
      <c r="EP587" s="1070"/>
      <c r="EQ587" s="1070"/>
      <c r="ER587" s="1070"/>
      <c r="ES587" s="1070"/>
    </row>
    <row r="588" spans="1:149" s="1078" customFormat="1" ht="15" customHeight="1">
      <c r="A588" s="927"/>
      <c r="B588" s="1093"/>
      <c r="C588" s="927"/>
      <c r="D588" s="927"/>
      <c r="E588" s="927"/>
      <c r="F588" s="927"/>
      <c r="G588" s="927"/>
      <c r="H588" s="927"/>
      <c r="I588" s="927"/>
      <c r="J588" s="1070"/>
      <c r="K588" s="1070"/>
      <c r="L588" s="1070"/>
      <c r="M588" s="1070"/>
      <c r="N588" s="1070"/>
      <c r="O588" s="1070"/>
      <c r="P588" s="1070"/>
      <c r="Q588" s="1070"/>
      <c r="R588" s="1070"/>
      <c r="S588" s="1070"/>
      <c r="T588" s="1070"/>
      <c r="U588" s="1070"/>
      <c r="V588" s="1070"/>
      <c r="W588" s="1070"/>
      <c r="X588" s="1070"/>
      <c r="Y588" s="1070"/>
      <c r="Z588" s="1070"/>
      <c r="AA588" s="1070"/>
      <c r="AB588" s="1070"/>
      <c r="AC588" s="1070"/>
      <c r="AD588" s="1070"/>
      <c r="AE588" s="1070"/>
      <c r="AF588" s="1070"/>
      <c r="AG588" s="1070"/>
      <c r="AH588" s="1070"/>
      <c r="AI588" s="1070"/>
      <c r="AJ588" s="1070"/>
      <c r="AK588" s="1070"/>
      <c r="AL588" s="1070"/>
      <c r="AM588" s="1070"/>
      <c r="AN588" s="1070"/>
      <c r="AO588" s="1070"/>
      <c r="AP588" s="1070"/>
      <c r="AQ588" s="1070"/>
      <c r="AR588" s="1070"/>
      <c r="AS588" s="1070"/>
      <c r="AT588" s="1070"/>
      <c r="AU588" s="1070"/>
      <c r="AV588" s="1070"/>
      <c r="AW588" s="1070"/>
      <c r="AX588" s="1070"/>
      <c r="AY588" s="1070"/>
      <c r="AZ588" s="1070"/>
      <c r="BA588" s="1070"/>
      <c r="BB588" s="1070"/>
      <c r="BC588" s="1070"/>
      <c r="BD588" s="1070"/>
      <c r="BE588" s="1070"/>
      <c r="BF588" s="1070"/>
      <c r="BG588" s="1070"/>
      <c r="BH588" s="1070"/>
      <c r="BI588" s="1070"/>
      <c r="BJ588" s="1070"/>
      <c r="BK588" s="1070"/>
      <c r="BL588" s="1070"/>
      <c r="BM588" s="1070"/>
      <c r="BN588" s="1070"/>
      <c r="BO588" s="1070"/>
      <c r="BP588" s="1070"/>
      <c r="BQ588" s="1070"/>
      <c r="BR588" s="1070"/>
      <c r="BS588" s="1070"/>
      <c r="BT588" s="1070"/>
      <c r="BU588" s="1070"/>
      <c r="BV588" s="1070"/>
      <c r="BW588" s="1070"/>
      <c r="BX588" s="1070"/>
      <c r="BY588" s="1070"/>
      <c r="BZ588" s="1070"/>
      <c r="CA588" s="1070"/>
      <c r="CB588" s="1070"/>
      <c r="CC588" s="1070"/>
      <c r="CD588" s="1070"/>
      <c r="CE588" s="1070"/>
      <c r="CF588" s="1070"/>
      <c r="CG588" s="1070"/>
      <c r="CH588" s="1070"/>
      <c r="CI588" s="1070"/>
      <c r="CJ588" s="1070"/>
      <c r="CK588" s="1070"/>
      <c r="CL588" s="1070"/>
      <c r="CM588" s="1070"/>
      <c r="CN588" s="1070"/>
      <c r="CO588" s="1070"/>
      <c r="CP588" s="1070"/>
      <c r="CQ588" s="1070"/>
      <c r="CR588" s="1070"/>
      <c r="CS588" s="1070"/>
      <c r="CT588" s="1070"/>
      <c r="CU588" s="1070"/>
      <c r="CV588" s="1070"/>
      <c r="CW588" s="1070"/>
      <c r="CX588" s="1070"/>
      <c r="CY588" s="1070"/>
      <c r="CZ588" s="1070"/>
      <c r="DA588" s="1070"/>
      <c r="DB588" s="1070"/>
      <c r="DC588" s="1070"/>
      <c r="DD588" s="1070"/>
      <c r="DE588" s="1070"/>
      <c r="DF588" s="1070"/>
      <c r="DG588" s="1070"/>
      <c r="DH588" s="1070"/>
      <c r="DI588" s="1070"/>
      <c r="DJ588" s="1070"/>
      <c r="DK588" s="1070"/>
      <c r="DL588" s="1070"/>
      <c r="DM588" s="1070"/>
      <c r="DN588" s="1070"/>
      <c r="DO588" s="1070"/>
      <c r="DP588" s="1070"/>
      <c r="DQ588" s="1070"/>
      <c r="DR588" s="1070"/>
      <c r="DS588" s="1070"/>
      <c r="DT588" s="1070"/>
      <c r="DU588" s="1070"/>
      <c r="DV588" s="1070"/>
      <c r="DW588" s="1070"/>
      <c r="DX588" s="1070"/>
      <c r="DY588" s="1070"/>
      <c r="DZ588" s="1070"/>
      <c r="EA588" s="1070"/>
      <c r="EB588" s="1070"/>
      <c r="EC588" s="1070"/>
      <c r="ED588" s="1070"/>
      <c r="EE588" s="1070"/>
      <c r="EF588" s="1070"/>
      <c r="EG588" s="1070"/>
      <c r="EH588" s="1070"/>
      <c r="EI588" s="1070"/>
      <c r="EJ588" s="1070"/>
      <c r="EK588" s="1070"/>
      <c r="EL588" s="1070"/>
      <c r="EM588" s="1070"/>
      <c r="EN588" s="1070"/>
      <c r="EO588" s="1070"/>
      <c r="EP588" s="1070"/>
      <c r="EQ588" s="1070"/>
      <c r="ER588" s="1070"/>
      <c r="ES588" s="1070"/>
    </row>
    <row r="589" spans="1:149" s="1078" customFormat="1" ht="15" customHeight="1">
      <c r="A589" s="912"/>
      <c r="B589" s="1092"/>
      <c r="C589" s="912"/>
      <c r="D589" s="912"/>
      <c r="E589" s="912"/>
      <c r="F589" s="912"/>
      <c r="G589" s="912"/>
      <c r="H589" s="912"/>
      <c r="I589" s="912"/>
      <c r="J589" s="1070"/>
      <c r="K589" s="1070"/>
      <c r="L589" s="1070"/>
      <c r="M589" s="1070"/>
      <c r="N589" s="1070"/>
      <c r="O589" s="1070"/>
      <c r="P589" s="912"/>
      <c r="Q589" s="912"/>
      <c r="R589" s="912"/>
      <c r="S589" s="912"/>
      <c r="T589" s="912"/>
      <c r="U589" s="912"/>
      <c r="V589" s="912"/>
      <c r="W589" s="912"/>
      <c r="X589" s="912"/>
      <c r="Y589" s="912"/>
      <c r="Z589" s="912"/>
      <c r="AA589" s="912"/>
      <c r="AB589" s="912"/>
      <c r="AC589" s="912"/>
      <c r="AD589" s="912"/>
      <c r="AE589" s="912"/>
      <c r="AF589" s="912"/>
      <c r="AG589" s="912"/>
      <c r="AH589" s="912"/>
      <c r="AI589" s="912"/>
      <c r="AJ589" s="912"/>
      <c r="AK589" s="912"/>
      <c r="AL589" s="912"/>
      <c r="AM589" s="912"/>
      <c r="AN589" s="912"/>
      <c r="AO589" s="912"/>
      <c r="AP589" s="912"/>
      <c r="AQ589" s="912"/>
      <c r="AR589" s="912"/>
      <c r="AS589" s="912"/>
      <c r="AT589" s="912"/>
      <c r="AU589" s="912"/>
      <c r="AV589" s="912"/>
      <c r="AW589" s="912"/>
      <c r="AX589" s="912"/>
      <c r="AY589" s="912"/>
      <c r="AZ589" s="912"/>
      <c r="BA589" s="912"/>
      <c r="BB589" s="912"/>
      <c r="BC589" s="912"/>
      <c r="BD589" s="912"/>
      <c r="BE589" s="912"/>
      <c r="BF589" s="912"/>
      <c r="BG589" s="912"/>
      <c r="BH589" s="912"/>
      <c r="BI589" s="912"/>
      <c r="BJ589" s="912"/>
      <c r="BK589" s="912"/>
      <c r="BL589" s="912"/>
      <c r="BM589" s="912"/>
      <c r="BN589" s="912"/>
      <c r="BO589" s="912"/>
      <c r="BP589" s="912"/>
      <c r="BQ589" s="912"/>
      <c r="BR589" s="912"/>
      <c r="BS589" s="912"/>
      <c r="BT589" s="912"/>
      <c r="BU589" s="912"/>
      <c r="BV589" s="912"/>
      <c r="BW589" s="912"/>
      <c r="BX589" s="912"/>
      <c r="BY589" s="912"/>
      <c r="BZ589" s="912"/>
      <c r="CA589" s="912"/>
      <c r="CB589" s="912"/>
      <c r="CC589" s="912"/>
      <c r="CD589" s="912"/>
      <c r="CE589" s="912"/>
      <c r="CF589" s="912"/>
      <c r="CG589" s="912"/>
      <c r="CH589" s="912"/>
      <c r="CI589" s="912"/>
      <c r="CJ589" s="912"/>
      <c r="CK589" s="912"/>
      <c r="CL589" s="912"/>
      <c r="CM589" s="912"/>
      <c r="CN589" s="912"/>
      <c r="CO589" s="912"/>
      <c r="CP589" s="912"/>
      <c r="CQ589" s="912"/>
      <c r="CR589" s="912"/>
      <c r="CS589" s="912"/>
      <c r="CT589" s="912"/>
      <c r="CU589" s="912"/>
      <c r="CV589" s="912"/>
      <c r="CW589" s="912"/>
      <c r="CX589" s="912"/>
      <c r="CY589" s="912"/>
      <c r="CZ589" s="912"/>
      <c r="DA589" s="912"/>
      <c r="DB589" s="912"/>
      <c r="DC589" s="912"/>
      <c r="DD589" s="912"/>
      <c r="DE589" s="912"/>
      <c r="DF589" s="912"/>
      <c r="DG589" s="912"/>
      <c r="DH589" s="912"/>
      <c r="DI589" s="912"/>
      <c r="DJ589" s="912"/>
      <c r="DK589" s="912"/>
      <c r="DL589" s="912"/>
      <c r="DM589" s="912"/>
      <c r="DN589" s="912"/>
      <c r="DO589" s="912"/>
      <c r="DP589" s="912"/>
      <c r="DQ589" s="912"/>
      <c r="DR589" s="912"/>
      <c r="DS589" s="912"/>
      <c r="DT589" s="912"/>
      <c r="DU589" s="912"/>
      <c r="DV589" s="912"/>
      <c r="DW589" s="912"/>
      <c r="DX589" s="912"/>
      <c r="DY589" s="912"/>
      <c r="DZ589" s="912"/>
      <c r="EA589" s="912"/>
      <c r="EB589" s="912"/>
      <c r="EC589" s="912"/>
      <c r="ED589" s="912"/>
      <c r="EE589" s="912"/>
      <c r="EF589" s="912"/>
      <c r="EG589" s="912"/>
      <c r="EH589" s="912"/>
      <c r="EI589" s="912"/>
      <c r="EJ589" s="912"/>
      <c r="EK589" s="912"/>
      <c r="EL589" s="912"/>
      <c r="EM589" s="912"/>
      <c r="EN589" s="912"/>
      <c r="EO589" s="912"/>
      <c r="EP589" s="912"/>
      <c r="EQ589" s="912"/>
      <c r="ER589" s="912"/>
      <c r="ES589" s="912"/>
    </row>
    <row r="590" spans="1:149" s="1078" customFormat="1" ht="15" customHeight="1">
      <c r="A590" s="912"/>
      <c r="B590" s="1092"/>
      <c r="C590" s="912"/>
      <c r="D590" s="912"/>
      <c r="E590" s="912"/>
      <c r="F590" s="912"/>
      <c r="G590" s="912"/>
      <c r="H590" s="912"/>
      <c r="I590" s="912"/>
      <c r="J590" s="1070"/>
      <c r="K590" s="1070"/>
      <c r="L590" s="1070"/>
      <c r="M590" s="1070"/>
      <c r="N590" s="1070"/>
      <c r="O590" s="1070"/>
      <c r="P590" s="912"/>
      <c r="Q590" s="912"/>
      <c r="R590" s="912"/>
      <c r="S590" s="912"/>
      <c r="T590" s="912"/>
      <c r="U590" s="912"/>
      <c r="V590" s="912"/>
      <c r="W590" s="912"/>
      <c r="X590" s="912"/>
      <c r="Y590" s="912"/>
      <c r="Z590" s="912"/>
      <c r="AA590" s="912"/>
      <c r="AB590" s="912"/>
      <c r="AC590" s="912"/>
      <c r="AD590" s="912"/>
      <c r="AE590" s="912"/>
      <c r="AF590" s="912"/>
      <c r="AG590" s="912"/>
      <c r="AH590" s="912"/>
      <c r="AI590" s="912"/>
      <c r="AJ590" s="912"/>
      <c r="AK590" s="912"/>
      <c r="AL590" s="912"/>
      <c r="AM590" s="912"/>
      <c r="AN590" s="912"/>
      <c r="AO590" s="912"/>
      <c r="AP590" s="912"/>
      <c r="AQ590" s="912"/>
      <c r="AR590" s="912"/>
      <c r="AS590" s="912"/>
      <c r="AT590" s="912"/>
      <c r="AU590" s="912"/>
      <c r="AV590" s="912"/>
      <c r="AW590" s="912"/>
      <c r="AX590" s="912"/>
      <c r="AY590" s="912"/>
      <c r="AZ590" s="912"/>
      <c r="BA590" s="912"/>
      <c r="BB590" s="912"/>
      <c r="BC590" s="912"/>
      <c r="BD590" s="912"/>
      <c r="BE590" s="912"/>
      <c r="BF590" s="912"/>
      <c r="BG590" s="912"/>
      <c r="BH590" s="912"/>
      <c r="BI590" s="912"/>
      <c r="BJ590" s="912"/>
      <c r="BK590" s="912"/>
      <c r="BL590" s="912"/>
      <c r="BM590" s="912"/>
      <c r="BN590" s="912"/>
      <c r="BO590" s="912"/>
      <c r="BP590" s="912"/>
      <c r="BQ590" s="912"/>
      <c r="BR590" s="912"/>
      <c r="BS590" s="912"/>
      <c r="BT590" s="912"/>
      <c r="BU590" s="912"/>
      <c r="BV590" s="912"/>
      <c r="BW590" s="912"/>
      <c r="BX590" s="912"/>
      <c r="BY590" s="912"/>
      <c r="BZ590" s="912"/>
      <c r="CA590" s="912"/>
      <c r="CB590" s="912"/>
      <c r="CC590" s="912"/>
      <c r="CD590" s="912"/>
      <c r="CE590" s="912"/>
      <c r="CF590" s="912"/>
      <c r="CG590" s="912"/>
      <c r="CH590" s="912"/>
      <c r="CI590" s="912"/>
      <c r="CJ590" s="912"/>
      <c r="CK590" s="912"/>
      <c r="CL590" s="912"/>
      <c r="CM590" s="912"/>
      <c r="CN590" s="912"/>
      <c r="CO590" s="912"/>
      <c r="CP590" s="912"/>
      <c r="CQ590" s="912"/>
      <c r="CR590" s="912"/>
      <c r="CS590" s="912"/>
      <c r="CT590" s="912"/>
      <c r="CU590" s="912"/>
      <c r="CV590" s="912"/>
      <c r="CW590" s="912"/>
      <c r="CX590" s="912"/>
      <c r="CY590" s="912"/>
      <c r="CZ590" s="912"/>
      <c r="DA590" s="912"/>
      <c r="DB590" s="912"/>
      <c r="DC590" s="912"/>
      <c r="DD590" s="912"/>
      <c r="DE590" s="912"/>
      <c r="DF590" s="912"/>
      <c r="DG590" s="912"/>
      <c r="DH590" s="912"/>
      <c r="DI590" s="912"/>
      <c r="DJ590" s="912"/>
      <c r="DK590" s="912"/>
      <c r="DL590" s="912"/>
      <c r="DM590" s="912"/>
      <c r="DN590" s="912"/>
      <c r="DO590" s="912"/>
      <c r="DP590" s="912"/>
      <c r="DQ590" s="912"/>
      <c r="DR590" s="912"/>
      <c r="DS590" s="912"/>
      <c r="DT590" s="912"/>
      <c r="DU590" s="912"/>
      <c r="DV590" s="912"/>
      <c r="DW590" s="912"/>
      <c r="DX590" s="912"/>
      <c r="DY590" s="912"/>
      <c r="DZ590" s="912"/>
      <c r="EA590" s="912"/>
      <c r="EB590" s="912"/>
      <c r="EC590" s="912"/>
      <c r="ED590" s="912"/>
      <c r="EE590" s="912"/>
      <c r="EF590" s="912"/>
      <c r="EG590" s="912"/>
      <c r="EH590" s="912"/>
      <c r="EI590" s="912"/>
      <c r="EJ590" s="912"/>
      <c r="EK590" s="912"/>
      <c r="EL590" s="912"/>
      <c r="EM590" s="912"/>
      <c r="EN590" s="912"/>
      <c r="EO590" s="912"/>
      <c r="EP590" s="912"/>
      <c r="EQ590" s="912"/>
      <c r="ER590" s="912"/>
      <c r="ES590" s="912"/>
    </row>
    <row r="591" spans="1:149" s="912" customFormat="1" ht="15" customHeight="1">
      <c r="B591" s="1092"/>
    </row>
    <row r="592" spans="1:149" s="912" customFormat="1" ht="15" customHeight="1">
      <c r="B592" s="1092"/>
      <c r="P592" s="927"/>
      <c r="Q592" s="927"/>
      <c r="R592" s="927"/>
      <c r="S592" s="927"/>
      <c r="T592" s="927"/>
      <c r="U592" s="927"/>
      <c r="V592" s="927"/>
      <c r="W592" s="927"/>
      <c r="X592" s="927"/>
      <c r="Y592" s="927"/>
      <c r="Z592" s="927"/>
      <c r="AA592" s="927"/>
      <c r="AB592" s="927"/>
      <c r="AC592" s="927"/>
      <c r="AD592" s="927"/>
      <c r="AE592" s="927"/>
      <c r="AF592" s="927"/>
      <c r="AG592" s="927"/>
      <c r="AH592" s="927"/>
      <c r="AI592" s="927"/>
      <c r="AJ592" s="927"/>
      <c r="AK592" s="927"/>
      <c r="AL592" s="927"/>
      <c r="AM592" s="927"/>
      <c r="AN592" s="927"/>
      <c r="AO592" s="927"/>
      <c r="AP592" s="927"/>
      <c r="AQ592" s="927"/>
      <c r="AR592" s="927"/>
      <c r="AS592" s="927"/>
      <c r="AT592" s="927"/>
      <c r="AU592" s="927"/>
      <c r="AV592" s="927"/>
      <c r="AW592" s="927"/>
      <c r="AX592" s="927"/>
      <c r="AY592" s="927"/>
      <c r="AZ592" s="927"/>
      <c r="BA592" s="927"/>
      <c r="BB592" s="927"/>
      <c r="BC592" s="927"/>
      <c r="BD592" s="927"/>
      <c r="BE592" s="927"/>
      <c r="BF592" s="927"/>
      <c r="BG592" s="927"/>
      <c r="BH592" s="927"/>
      <c r="BI592" s="927"/>
      <c r="BJ592" s="927"/>
      <c r="BK592" s="927"/>
      <c r="BL592" s="927"/>
      <c r="BM592" s="927"/>
      <c r="BN592" s="927"/>
      <c r="BO592" s="927"/>
      <c r="BP592" s="927"/>
      <c r="BQ592" s="927"/>
      <c r="BR592" s="927"/>
      <c r="BS592" s="927"/>
      <c r="BT592" s="927"/>
      <c r="BU592" s="927"/>
      <c r="BV592" s="927"/>
      <c r="BW592" s="927"/>
      <c r="BX592" s="927"/>
      <c r="BY592" s="927"/>
      <c r="BZ592" s="927"/>
      <c r="CA592" s="927"/>
      <c r="CB592" s="927"/>
      <c r="CC592" s="927"/>
      <c r="CD592" s="927"/>
      <c r="CE592" s="927"/>
      <c r="CF592" s="927"/>
      <c r="CG592" s="927"/>
      <c r="CH592" s="927"/>
      <c r="CI592" s="927"/>
      <c r="CJ592" s="927"/>
      <c r="CK592" s="927"/>
      <c r="CL592" s="927"/>
      <c r="CM592" s="927"/>
      <c r="CN592" s="927"/>
      <c r="CO592" s="927"/>
      <c r="CP592" s="927"/>
      <c r="CQ592" s="927"/>
      <c r="CR592" s="927"/>
      <c r="CS592" s="927"/>
      <c r="CT592" s="927"/>
      <c r="CU592" s="927"/>
      <c r="CV592" s="927"/>
      <c r="CW592" s="927"/>
      <c r="CX592" s="927"/>
      <c r="CY592" s="927"/>
      <c r="CZ592" s="927"/>
      <c r="DA592" s="927"/>
      <c r="DB592" s="927"/>
      <c r="DC592" s="927"/>
      <c r="DD592" s="927"/>
      <c r="DE592" s="927"/>
      <c r="DF592" s="927"/>
      <c r="DG592" s="927"/>
      <c r="DH592" s="927"/>
      <c r="DI592" s="927"/>
      <c r="DJ592" s="927"/>
      <c r="DK592" s="927"/>
      <c r="DL592" s="927"/>
      <c r="DM592" s="927"/>
      <c r="DN592" s="927"/>
      <c r="DO592" s="927"/>
      <c r="DP592" s="927"/>
      <c r="DQ592" s="927"/>
      <c r="DR592" s="927"/>
      <c r="DS592" s="927"/>
      <c r="DT592" s="927"/>
      <c r="DU592" s="927"/>
      <c r="DV592" s="927"/>
      <c r="DW592" s="927"/>
      <c r="DX592" s="927"/>
      <c r="DY592" s="927"/>
      <c r="DZ592" s="927"/>
      <c r="EA592" s="927"/>
      <c r="EB592" s="927"/>
      <c r="EC592" s="927"/>
      <c r="ED592" s="927"/>
      <c r="EE592" s="927"/>
      <c r="EF592" s="927"/>
      <c r="EG592" s="927"/>
      <c r="EH592" s="927"/>
      <c r="EI592" s="927"/>
      <c r="EJ592" s="927"/>
      <c r="EK592" s="927"/>
      <c r="EL592" s="927"/>
      <c r="EM592" s="927"/>
      <c r="EN592" s="927"/>
      <c r="EO592" s="927"/>
      <c r="EP592" s="927"/>
      <c r="EQ592" s="927"/>
      <c r="ER592" s="927"/>
      <c r="ES592" s="927"/>
    </row>
    <row r="593" spans="1:149" s="912" customFormat="1" ht="15" customHeight="1">
      <c r="A593" s="927"/>
      <c r="B593" s="1093"/>
      <c r="C593" s="927"/>
      <c r="D593" s="927"/>
      <c r="E593" s="927"/>
      <c r="F593" s="927"/>
      <c r="G593" s="927"/>
      <c r="H593" s="927"/>
      <c r="I593" s="927"/>
      <c r="P593" s="1070"/>
      <c r="Q593" s="1070"/>
      <c r="R593" s="1070"/>
      <c r="S593" s="1070"/>
      <c r="T593" s="1070"/>
      <c r="U593" s="1070"/>
      <c r="V593" s="1070"/>
      <c r="W593" s="1070"/>
      <c r="X593" s="1070"/>
      <c r="Y593" s="1070"/>
      <c r="Z593" s="1070"/>
      <c r="AA593" s="1070"/>
      <c r="AB593" s="1070"/>
      <c r="AC593" s="1070"/>
      <c r="AD593" s="1070"/>
      <c r="AE593" s="1070"/>
      <c r="AF593" s="1070"/>
      <c r="AG593" s="1070"/>
      <c r="AH593" s="1070"/>
      <c r="AI593" s="1070"/>
      <c r="AJ593" s="1070"/>
      <c r="AK593" s="1070"/>
      <c r="AL593" s="1070"/>
      <c r="AM593" s="1070"/>
      <c r="AN593" s="1070"/>
      <c r="AO593" s="1070"/>
      <c r="AP593" s="1070"/>
      <c r="AQ593" s="1070"/>
      <c r="AR593" s="1070"/>
      <c r="AS593" s="1070"/>
      <c r="AT593" s="1070"/>
      <c r="AU593" s="1070"/>
      <c r="AV593" s="1070"/>
      <c r="AW593" s="1070"/>
      <c r="AX593" s="1070"/>
      <c r="AY593" s="1070"/>
      <c r="AZ593" s="1070"/>
      <c r="BA593" s="1070"/>
      <c r="BB593" s="1070"/>
      <c r="BC593" s="1070"/>
      <c r="BD593" s="1070"/>
      <c r="BE593" s="1070"/>
      <c r="BF593" s="1070"/>
      <c r="BG593" s="1070"/>
      <c r="BH593" s="1070"/>
      <c r="BI593" s="1070"/>
      <c r="BJ593" s="1070"/>
      <c r="BK593" s="1070"/>
      <c r="BL593" s="1070"/>
      <c r="BM593" s="1070"/>
      <c r="BN593" s="1070"/>
      <c r="BO593" s="1070"/>
      <c r="BP593" s="1070"/>
      <c r="BQ593" s="1070"/>
      <c r="BR593" s="1070"/>
      <c r="BS593" s="1070"/>
      <c r="BT593" s="1070"/>
      <c r="BU593" s="1070"/>
      <c r="BV593" s="1070"/>
      <c r="BW593" s="1070"/>
      <c r="BX593" s="1070"/>
      <c r="BY593" s="1070"/>
      <c r="BZ593" s="1070"/>
      <c r="CA593" s="1070"/>
      <c r="CB593" s="1070"/>
      <c r="CC593" s="1070"/>
      <c r="CD593" s="1070"/>
      <c r="CE593" s="1070"/>
      <c r="CF593" s="1070"/>
      <c r="CG593" s="1070"/>
      <c r="CH593" s="1070"/>
      <c r="CI593" s="1070"/>
      <c r="CJ593" s="1070"/>
      <c r="CK593" s="1070"/>
      <c r="CL593" s="1070"/>
      <c r="CM593" s="1070"/>
      <c r="CN593" s="1070"/>
      <c r="CO593" s="1070"/>
      <c r="CP593" s="1070"/>
      <c r="CQ593" s="1070"/>
      <c r="CR593" s="1070"/>
      <c r="CS593" s="1070"/>
      <c r="CT593" s="1070"/>
      <c r="CU593" s="1070"/>
      <c r="CV593" s="1070"/>
      <c r="CW593" s="1070"/>
      <c r="CX593" s="1070"/>
      <c r="CY593" s="1070"/>
      <c r="CZ593" s="1070"/>
      <c r="DA593" s="1070"/>
      <c r="DB593" s="1070"/>
      <c r="DC593" s="1070"/>
      <c r="DD593" s="1070"/>
      <c r="DE593" s="1070"/>
      <c r="DF593" s="1070"/>
      <c r="DG593" s="1070"/>
      <c r="DH593" s="1070"/>
      <c r="DI593" s="1070"/>
      <c r="DJ593" s="1070"/>
      <c r="DK593" s="1070"/>
      <c r="DL593" s="1070"/>
      <c r="DM593" s="1070"/>
      <c r="DN593" s="1070"/>
      <c r="DO593" s="1070"/>
      <c r="DP593" s="1070"/>
      <c r="DQ593" s="1070"/>
      <c r="DR593" s="1070"/>
      <c r="DS593" s="1070"/>
      <c r="DT593" s="1070"/>
      <c r="DU593" s="1070"/>
      <c r="DV593" s="1070"/>
      <c r="DW593" s="1070"/>
      <c r="DX593" s="1070"/>
      <c r="DY593" s="1070"/>
      <c r="DZ593" s="1070"/>
      <c r="EA593" s="1070"/>
      <c r="EB593" s="1070"/>
      <c r="EC593" s="1070"/>
      <c r="ED593" s="1070"/>
      <c r="EE593" s="1070"/>
      <c r="EF593" s="1070"/>
      <c r="EG593" s="1070"/>
      <c r="EH593" s="1070"/>
      <c r="EI593" s="1070"/>
      <c r="EJ593" s="1070"/>
      <c r="EK593" s="1070"/>
      <c r="EL593" s="1070"/>
      <c r="EM593" s="1070"/>
      <c r="EN593" s="1070"/>
      <c r="EO593" s="1070"/>
      <c r="EP593" s="1070"/>
      <c r="EQ593" s="1070"/>
      <c r="ER593" s="1070"/>
      <c r="ES593" s="1070"/>
    </row>
    <row r="594" spans="1:149" s="912" customFormat="1" ht="15" customHeight="1">
      <c r="B594" s="1092"/>
      <c r="P594" s="1070"/>
      <c r="Q594" s="1070"/>
      <c r="R594" s="1070"/>
      <c r="S594" s="1070"/>
      <c r="T594" s="1070"/>
      <c r="U594" s="1070"/>
      <c r="V594" s="1070"/>
      <c r="W594" s="1070"/>
      <c r="X594" s="1070"/>
      <c r="Y594" s="1070"/>
      <c r="Z594" s="1070"/>
      <c r="AA594" s="1070"/>
      <c r="AB594" s="1070"/>
      <c r="AC594" s="1070"/>
      <c r="AD594" s="1070"/>
      <c r="AE594" s="1070"/>
      <c r="AF594" s="1070"/>
      <c r="AG594" s="1070"/>
      <c r="AH594" s="1070"/>
      <c r="AI594" s="1070"/>
      <c r="AJ594" s="1070"/>
      <c r="AK594" s="1070"/>
      <c r="AL594" s="1070"/>
      <c r="AM594" s="1070"/>
      <c r="AN594" s="1070"/>
      <c r="AO594" s="1070"/>
      <c r="AP594" s="1070"/>
      <c r="AQ594" s="1070"/>
      <c r="AR594" s="1070"/>
      <c r="AS594" s="1070"/>
      <c r="AT594" s="1070"/>
      <c r="AU594" s="1070"/>
      <c r="AV594" s="1070"/>
      <c r="AW594" s="1070"/>
      <c r="AX594" s="1070"/>
      <c r="AY594" s="1070"/>
      <c r="AZ594" s="1070"/>
      <c r="BA594" s="1070"/>
      <c r="BB594" s="1070"/>
      <c r="BC594" s="1070"/>
      <c r="BD594" s="1070"/>
      <c r="BE594" s="1070"/>
      <c r="BF594" s="1070"/>
      <c r="BG594" s="1070"/>
      <c r="BH594" s="1070"/>
      <c r="BI594" s="1070"/>
      <c r="BJ594" s="1070"/>
      <c r="BK594" s="1070"/>
      <c r="BL594" s="1070"/>
      <c r="BM594" s="1070"/>
      <c r="BN594" s="1070"/>
      <c r="BO594" s="1070"/>
      <c r="BP594" s="1070"/>
      <c r="BQ594" s="1070"/>
      <c r="BR594" s="1070"/>
      <c r="BS594" s="1070"/>
      <c r="BT594" s="1070"/>
      <c r="BU594" s="1070"/>
      <c r="BV594" s="1070"/>
      <c r="BW594" s="1070"/>
      <c r="BX594" s="1070"/>
      <c r="BY594" s="1070"/>
      <c r="BZ594" s="1070"/>
      <c r="CA594" s="1070"/>
      <c r="CB594" s="1070"/>
      <c r="CC594" s="1070"/>
      <c r="CD594" s="1070"/>
      <c r="CE594" s="1070"/>
      <c r="CF594" s="1070"/>
      <c r="CG594" s="1070"/>
      <c r="CH594" s="1070"/>
      <c r="CI594" s="1070"/>
      <c r="CJ594" s="1070"/>
      <c r="CK594" s="1070"/>
      <c r="CL594" s="1070"/>
      <c r="CM594" s="1070"/>
      <c r="CN594" s="1070"/>
      <c r="CO594" s="1070"/>
      <c r="CP594" s="1070"/>
      <c r="CQ594" s="1070"/>
      <c r="CR594" s="1070"/>
      <c r="CS594" s="1070"/>
      <c r="CT594" s="1070"/>
      <c r="CU594" s="1070"/>
      <c r="CV594" s="1070"/>
      <c r="CW594" s="1070"/>
      <c r="CX594" s="1070"/>
      <c r="CY594" s="1070"/>
      <c r="CZ594" s="1070"/>
      <c r="DA594" s="1070"/>
      <c r="DB594" s="1070"/>
      <c r="DC594" s="1070"/>
      <c r="DD594" s="1070"/>
      <c r="DE594" s="1070"/>
      <c r="DF594" s="1070"/>
      <c r="DG594" s="1070"/>
      <c r="DH594" s="1070"/>
      <c r="DI594" s="1070"/>
      <c r="DJ594" s="1070"/>
      <c r="DK594" s="1070"/>
      <c r="DL594" s="1070"/>
      <c r="DM594" s="1070"/>
      <c r="DN594" s="1070"/>
      <c r="DO594" s="1070"/>
      <c r="DP594" s="1070"/>
      <c r="DQ594" s="1070"/>
      <c r="DR594" s="1070"/>
      <c r="DS594" s="1070"/>
      <c r="DT594" s="1070"/>
      <c r="DU594" s="1070"/>
      <c r="DV594" s="1070"/>
      <c r="DW594" s="1070"/>
      <c r="DX594" s="1070"/>
      <c r="DY594" s="1070"/>
      <c r="DZ594" s="1070"/>
      <c r="EA594" s="1070"/>
      <c r="EB594" s="1070"/>
      <c r="EC594" s="1070"/>
      <c r="ED594" s="1070"/>
      <c r="EE594" s="1070"/>
      <c r="EF594" s="1070"/>
      <c r="EG594" s="1070"/>
      <c r="EH594" s="1070"/>
      <c r="EI594" s="1070"/>
      <c r="EJ594" s="1070"/>
      <c r="EK594" s="1070"/>
      <c r="EL594" s="1070"/>
      <c r="EM594" s="1070"/>
      <c r="EN594" s="1070"/>
      <c r="EO594" s="1070"/>
      <c r="EP594" s="1070"/>
      <c r="EQ594" s="1070"/>
      <c r="ER594" s="1070"/>
      <c r="ES594" s="1070"/>
    </row>
    <row r="595" spans="1:149" s="912" customFormat="1" ht="15" customHeight="1">
      <c r="B595" s="1092"/>
      <c r="P595" s="1070"/>
      <c r="Q595" s="1070"/>
      <c r="R595" s="1070"/>
      <c r="S595" s="1070"/>
      <c r="T595" s="1070"/>
      <c r="U595" s="1070"/>
      <c r="V595" s="1070"/>
      <c r="W595" s="1070"/>
      <c r="X595" s="1070"/>
      <c r="Y595" s="1070"/>
      <c r="Z595" s="1070"/>
      <c r="AA595" s="1070"/>
      <c r="AB595" s="1070"/>
      <c r="AC595" s="1070"/>
      <c r="AD595" s="1070"/>
      <c r="AE595" s="1070"/>
      <c r="AF595" s="1070"/>
      <c r="AG595" s="1070"/>
      <c r="AH595" s="1070"/>
      <c r="AI595" s="1070"/>
      <c r="AJ595" s="1070"/>
      <c r="AK595" s="1070"/>
      <c r="AL595" s="1070"/>
      <c r="AM595" s="1070"/>
      <c r="AN595" s="1070"/>
      <c r="AO595" s="1070"/>
      <c r="AP595" s="1070"/>
      <c r="AQ595" s="1070"/>
      <c r="AR595" s="1070"/>
      <c r="AS595" s="1070"/>
      <c r="AT595" s="1070"/>
      <c r="AU595" s="1070"/>
      <c r="AV595" s="1070"/>
      <c r="AW595" s="1070"/>
      <c r="AX595" s="1070"/>
      <c r="AY595" s="1070"/>
      <c r="AZ595" s="1070"/>
      <c r="BA595" s="1070"/>
      <c r="BB595" s="1070"/>
      <c r="BC595" s="1070"/>
      <c r="BD595" s="1070"/>
      <c r="BE595" s="1070"/>
      <c r="BF595" s="1070"/>
      <c r="BG595" s="1070"/>
      <c r="BH595" s="1070"/>
      <c r="BI595" s="1070"/>
      <c r="BJ595" s="1070"/>
      <c r="BK595" s="1070"/>
      <c r="BL595" s="1070"/>
      <c r="BM595" s="1070"/>
      <c r="BN595" s="1070"/>
      <c r="BO595" s="1070"/>
      <c r="BP595" s="1070"/>
      <c r="BQ595" s="1070"/>
      <c r="BR595" s="1070"/>
      <c r="BS595" s="1070"/>
      <c r="BT595" s="1070"/>
      <c r="BU595" s="1070"/>
      <c r="BV595" s="1070"/>
      <c r="BW595" s="1070"/>
      <c r="BX595" s="1070"/>
      <c r="BY595" s="1070"/>
      <c r="BZ595" s="1070"/>
      <c r="CA595" s="1070"/>
      <c r="CB595" s="1070"/>
      <c r="CC595" s="1070"/>
      <c r="CD595" s="1070"/>
      <c r="CE595" s="1070"/>
      <c r="CF595" s="1070"/>
      <c r="CG595" s="1070"/>
      <c r="CH595" s="1070"/>
      <c r="CI595" s="1070"/>
      <c r="CJ595" s="1070"/>
      <c r="CK595" s="1070"/>
      <c r="CL595" s="1070"/>
      <c r="CM595" s="1070"/>
      <c r="CN595" s="1070"/>
      <c r="CO595" s="1070"/>
      <c r="CP595" s="1070"/>
      <c r="CQ595" s="1070"/>
      <c r="CR595" s="1070"/>
      <c r="CS595" s="1070"/>
      <c r="CT595" s="1070"/>
      <c r="CU595" s="1070"/>
      <c r="CV595" s="1070"/>
      <c r="CW595" s="1070"/>
      <c r="CX595" s="1070"/>
      <c r="CY595" s="1070"/>
      <c r="CZ595" s="1070"/>
      <c r="DA595" s="1070"/>
      <c r="DB595" s="1070"/>
      <c r="DC595" s="1070"/>
      <c r="DD595" s="1070"/>
      <c r="DE595" s="1070"/>
      <c r="DF595" s="1070"/>
      <c r="DG595" s="1070"/>
      <c r="DH595" s="1070"/>
      <c r="DI595" s="1070"/>
      <c r="DJ595" s="1070"/>
      <c r="DK595" s="1070"/>
      <c r="DL595" s="1070"/>
      <c r="DM595" s="1070"/>
      <c r="DN595" s="1070"/>
      <c r="DO595" s="1070"/>
      <c r="DP595" s="1070"/>
      <c r="DQ595" s="1070"/>
      <c r="DR595" s="1070"/>
      <c r="DS595" s="1070"/>
      <c r="DT595" s="1070"/>
      <c r="DU595" s="1070"/>
      <c r="DV595" s="1070"/>
      <c r="DW595" s="1070"/>
      <c r="DX595" s="1070"/>
      <c r="DY595" s="1070"/>
      <c r="DZ595" s="1070"/>
      <c r="EA595" s="1070"/>
      <c r="EB595" s="1070"/>
      <c r="EC595" s="1070"/>
      <c r="ED595" s="1070"/>
      <c r="EE595" s="1070"/>
      <c r="EF595" s="1070"/>
      <c r="EG595" s="1070"/>
      <c r="EH595" s="1070"/>
      <c r="EI595" s="1070"/>
      <c r="EJ595" s="1070"/>
      <c r="EK595" s="1070"/>
      <c r="EL595" s="1070"/>
      <c r="EM595" s="1070"/>
      <c r="EN595" s="1070"/>
      <c r="EO595" s="1070"/>
      <c r="EP595" s="1070"/>
      <c r="EQ595" s="1070"/>
      <c r="ER595" s="1070"/>
      <c r="ES595" s="1070"/>
    </row>
    <row r="596" spans="1:149" s="912" customFormat="1" ht="15" customHeight="1">
      <c r="B596" s="1092"/>
      <c r="L596" s="927"/>
      <c r="M596" s="927"/>
      <c r="N596" s="927"/>
      <c r="O596" s="927"/>
      <c r="P596" s="1070"/>
      <c r="Q596" s="1070"/>
      <c r="R596" s="1070"/>
      <c r="S596" s="1070"/>
      <c r="T596" s="1070"/>
      <c r="U596" s="1070"/>
      <c r="V596" s="1070"/>
      <c r="W596" s="1070"/>
      <c r="X596" s="1070"/>
      <c r="Y596" s="1070"/>
      <c r="Z596" s="1070"/>
      <c r="AA596" s="1070"/>
      <c r="AB596" s="1070"/>
      <c r="AC596" s="1070"/>
      <c r="AD596" s="1070"/>
      <c r="AE596" s="1070"/>
      <c r="AF596" s="1070"/>
      <c r="AG596" s="1070"/>
      <c r="AH596" s="1070"/>
      <c r="AI596" s="1070"/>
      <c r="AJ596" s="1070"/>
      <c r="AK596" s="1070"/>
      <c r="AL596" s="1070"/>
      <c r="AM596" s="1070"/>
      <c r="AN596" s="1070"/>
      <c r="AO596" s="1070"/>
      <c r="AP596" s="1070"/>
      <c r="AQ596" s="1070"/>
      <c r="AR596" s="1070"/>
      <c r="AS596" s="1070"/>
      <c r="AT596" s="1070"/>
      <c r="AU596" s="1070"/>
      <c r="AV596" s="1070"/>
      <c r="AW596" s="1070"/>
      <c r="AX596" s="1070"/>
      <c r="AY596" s="1070"/>
      <c r="AZ596" s="1070"/>
      <c r="BA596" s="1070"/>
      <c r="BB596" s="1070"/>
      <c r="BC596" s="1070"/>
      <c r="BD596" s="1070"/>
      <c r="BE596" s="1070"/>
      <c r="BF596" s="1070"/>
      <c r="BG596" s="1070"/>
      <c r="BH596" s="1070"/>
      <c r="BI596" s="1070"/>
      <c r="BJ596" s="1070"/>
      <c r="BK596" s="1070"/>
      <c r="BL596" s="1070"/>
      <c r="BM596" s="1070"/>
      <c r="BN596" s="1070"/>
      <c r="BO596" s="1070"/>
      <c r="BP596" s="1070"/>
      <c r="BQ596" s="1070"/>
      <c r="BR596" s="1070"/>
      <c r="BS596" s="1070"/>
      <c r="BT596" s="1070"/>
      <c r="BU596" s="1070"/>
      <c r="BV596" s="1070"/>
      <c r="BW596" s="1070"/>
      <c r="BX596" s="1070"/>
      <c r="BY596" s="1070"/>
      <c r="BZ596" s="1070"/>
      <c r="CA596" s="1070"/>
      <c r="CB596" s="1070"/>
      <c r="CC596" s="1070"/>
      <c r="CD596" s="1070"/>
      <c r="CE596" s="1070"/>
      <c r="CF596" s="1070"/>
      <c r="CG596" s="1070"/>
      <c r="CH596" s="1070"/>
      <c r="CI596" s="1070"/>
      <c r="CJ596" s="1070"/>
      <c r="CK596" s="1070"/>
      <c r="CL596" s="1070"/>
      <c r="CM596" s="1070"/>
      <c r="CN596" s="1070"/>
      <c r="CO596" s="1070"/>
      <c r="CP596" s="1070"/>
      <c r="CQ596" s="1070"/>
      <c r="CR596" s="1070"/>
      <c r="CS596" s="1070"/>
      <c r="CT596" s="1070"/>
      <c r="CU596" s="1070"/>
      <c r="CV596" s="1070"/>
      <c r="CW596" s="1070"/>
      <c r="CX596" s="1070"/>
      <c r="CY596" s="1070"/>
      <c r="CZ596" s="1070"/>
      <c r="DA596" s="1070"/>
      <c r="DB596" s="1070"/>
      <c r="DC596" s="1070"/>
      <c r="DD596" s="1070"/>
      <c r="DE596" s="1070"/>
      <c r="DF596" s="1070"/>
      <c r="DG596" s="1070"/>
      <c r="DH596" s="1070"/>
      <c r="DI596" s="1070"/>
      <c r="DJ596" s="1070"/>
      <c r="DK596" s="1070"/>
      <c r="DL596" s="1070"/>
      <c r="DM596" s="1070"/>
      <c r="DN596" s="1070"/>
      <c r="DO596" s="1070"/>
      <c r="DP596" s="1070"/>
      <c r="DQ596" s="1070"/>
      <c r="DR596" s="1070"/>
      <c r="DS596" s="1070"/>
      <c r="DT596" s="1070"/>
      <c r="DU596" s="1070"/>
      <c r="DV596" s="1070"/>
      <c r="DW596" s="1070"/>
      <c r="DX596" s="1070"/>
      <c r="DY596" s="1070"/>
      <c r="DZ596" s="1070"/>
      <c r="EA596" s="1070"/>
      <c r="EB596" s="1070"/>
      <c r="EC596" s="1070"/>
      <c r="ED596" s="1070"/>
      <c r="EE596" s="1070"/>
      <c r="EF596" s="1070"/>
      <c r="EG596" s="1070"/>
      <c r="EH596" s="1070"/>
      <c r="EI596" s="1070"/>
      <c r="EJ596" s="1070"/>
      <c r="EK596" s="1070"/>
      <c r="EL596" s="1070"/>
      <c r="EM596" s="1070"/>
      <c r="EN596" s="1070"/>
      <c r="EO596" s="1070"/>
      <c r="EP596" s="1070"/>
      <c r="EQ596" s="1070"/>
      <c r="ER596" s="1070"/>
      <c r="ES596" s="1070"/>
    </row>
    <row r="597" spans="1:149" s="1078" customFormat="1" ht="15" customHeight="1">
      <c r="A597" s="912"/>
      <c r="B597" s="1092"/>
      <c r="C597" s="912"/>
      <c r="D597" s="912"/>
      <c r="E597" s="912"/>
      <c r="F597" s="912"/>
      <c r="G597" s="912"/>
      <c r="H597" s="912"/>
      <c r="I597" s="912"/>
      <c r="J597" s="1070"/>
      <c r="K597" s="1070"/>
      <c r="L597" s="1070"/>
      <c r="M597" s="1070"/>
      <c r="N597" s="1070"/>
      <c r="O597" s="1070"/>
      <c r="P597" s="912"/>
      <c r="Q597" s="912"/>
      <c r="R597" s="912"/>
      <c r="S597" s="912"/>
      <c r="T597" s="912"/>
      <c r="U597" s="912"/>
      <c r="V597" s="912"/>
      <c r="W597" s="912"/>
      <c r="X597" s="912"/>
      <c r="Y597" s="912"/>
      <c r="Z597" s="912"/>
      <c r="AA597" s="912"/>
      <c r="AB597" s="912"/>
      <c r="AC597" s="912"/>
      <c r="AD597" s="912"/>
      <c r="AE597" s="912"/>
      <c r="AF597" s="912"/>
      <c r="AG597" s="912"/>
      <c r="AH597" s="912"/>
      <c r="AI597" s="912"/>
      <c r="AJ597" s="912"/>
      <c r="AK597" s="912"/>
      <c r="AL597" s="912"/>
      <c r="AM597" s="912"/>
      <c r="AN597" s="912"/>
      <c r="AO597" s="912"/>
      <c r="AP597" s="912"/>
      <c r="AQ597" s="912"/>
      <c r="AR597" s="912"/>
      <c r="AS597" s="912"/>
      <c r="AT597" s="912"/>
      <c r="AU597" s="912"/>
      <c r="AV597" s="912"/>
      <c r="AW597" s="912"/>
      <c r="AX597" s="912"/>
      <c r="AY597" s="912"/>
      <c r="AZ597" s="912"/>
      <c r="BA597" s="912"/>
      <c r="BB597" s="912"/>
      <c r="BC597" s="912"/>
      <c r="BD597" s="912"/>
      <c r="BE597" s="912"/>
      <c r="BF597" s="912"/>
      <c r="BG597" s="912"/>
      <c r="BH597" s="912"/>
      <c r="BI597" s="912"/>
      <c r="BJ597" s="912"/>
      <c r="BK597" s="912"/>
      <c r="BL597" s="912"/>
      <c r="BM597" s="912"/>
      <c r="BN597" s="912"/>
      <c r="BO597" s="912"/>
      <c r="BP597" s="912"/>
      <c r="BQ597" s="912"/>
      <c r="BR597" s="912"/>
      <c r="BS597" s="912"/>
      <c r="BT597" s="912"/>
      <c r="BU597" s="912"/>
      <c r="BV597" s="912"/>
      <c r="BW597" s="912"/>
      <c r="BX597" s="912"/>
      <c r="BY597" s="912"/>
      <c r="BZ597" s="912"/>
      <c r="CA597" s="912"/>
      <c r="CB597" s="912"/>
      <c r="CC597" s="912"/>
      <c r="CD597" s="912"/>
      <c r="CE597" s="912"/>
      <c r="CF597" s="912"/>
      <c r="CG597" s="912"/>
      <c r="CH597" s="912"/>
      <c r="CI597" s="912"/>
      <c r="CJ597" s="912"/>
      <c r="CK597" s="912"/>
      <c r="CL597" s="912"/>
      <c r="CM597" s="912"/>
      <c r="CN597" s="912"/>
      <c r="CO597" s="912"/>
      <c r="CP597" s="912"/>
      <c r="CQ597" s="912"/>
      <c r="CR597" s="912"/>
      <c r="CS597" s="912"/>
      <c r="CT597" s="912"/>
      <c r="CU597" s="912"/>
      <c r="CV597" s="912"/>
      <c r="CW597" s="912"/>
      <c r="CX597" s="912"/>
      <c r="CY597" s="912"/>
      <c r="CZ597" s="912"/>
      <c r="DA597" s="912"/>
      <c r="DB597" s="912"/>
      <c r="DC597" s="912"/>
      <c r="DD597" s="912"/>
      <c r="DE597" s="912"/>
      <c r="DF597" s="912"/>
      <c r="DG597" s="912"/>
      <c r="DH597" s="912"/>
      <c r="DI597" s="912"/>
      <c r="DJ597" s="912"/>
      <c r="DK597" s="912"/>
      <c r="DL597" s="912"/>
      <c r="DM597" s="912"/>
      <c r="DN597" s="912"/>
      <c r="DO597" s="912"/>
      <c r="DP597" s="912"/>
      <c r="DQ597" s="912"/>
      <c r="DR597" s="912"/>
      <c r="DS597" s="912"/>
      <c r="DT597" s="912"/>
      <c r="DU597" s="912"/>
      <c r="DV597" s="912"/>
      <c r="DW597" s="912"/>
      <c r="DX597" s="912"/>
      <c r="DY597" s="912"/>
      <c r="DZ597" s="912"/>
      <c r="EA597" s="912"/>
      <c r="EB597" s="912"/>
      <c r="EC597" s="912"/>
      <c r="ED597" s="912"/>
      <c r="EE597" s="912"/>
      <c r="EF597" s="912"/>
      <c r="EG597" s="912"/>
      <c r="EH597" s="912"/>
      <c r="EI597" s="912"/>
      <c r="EJ597" s="912"/>
      <c r="EK597" s="912"/>
      <c r="EL597" s="912"/>
      <c r="EM597" s="912"/>
      <c r="EN597" s="912"/>
      <c r="EO597" s="912"/>
      <c r="EP597" s="912"/>
      <c r="EQ597" s="912"/>
      <c r="ER597" s="912"/>
      <c r="ES597" s="912"/>
    </row>
    <row r="598" spans="1:149" s="1078" customFormat="1" ht="15" customHeight="1">
      <c r="A598" s="927"/>
      <c r="B598" s="1093"/>
      <c r="C598" s="927"/>
      <c r="D598" s="927"/>
      <c r="E598" s="927"/>
      <c r="F598" s="927"/>
      <c r="G598" s="927"/>
      <c r="H598" s="927"/>
      <c r="I598" s="927"/>
      <c r="J598" s="1070"/>
      <c r="K598" s="1070"/>
      <c r="L598" s="1070"/>
      <c r="M598" s="1070"/>
      <c r="N598" s="1070"/>
      <c r="O598" s="1070"/>
      <c r="P598" s="912"/>
      <c r="Q598" s="912"/>
      <c r="R598" s="912"/>
      <c r="S598" s="912"/>
      <c r="T598" s="912"/>
      <c r="U598" s="912"/>
      <c r="V598" s="912"/>
      <c r="W598" s="912"/>
      <c r="X598" s="912"/>
      <c r="Y598" s="912"/>
      <c r="Z598" s="912"/>
      <c r="AA598" s="912"/>
      <c r="AB598" s="912"/>
      <c r="AC598" s="912"/>
      <c r="AD598" s="912"/>
      <c r="AE598" s="912"/>
      <c r="AF598" s="912"/>
      <c r="AG598" s="912"/>
      <c r="AH598" s="912"/>
      <c r="AI598" s="912"/>
      <c r="AJ598" s="912"/>
      <c r="AK598" s="912"/>
      <c r="AL598" s="912"/>
      <c r="AM598" s="912"/>
      <c r="AN598" s="912"/>
      <c r="AO598" s="912"/>
      <c r="AP598" s="912"/>
      <c r="AQ598" s="912"/>
      <c r="AR598" s="912"/>
      <c r="AS598" s="912"/>
      <c r="AT598" s="912"/>
      <c r="AU598" s="912"/>
      <c r="AV598" s="912"/>
      <c r="AW598" s="912"/>
      <c r="AX598" s="912"/>
      <c r="AY598" s="912"/>
      <c r="AZ598" s="912"/>
      <c r="BA598" s="912"/>
      <c r="BB598" s="912"/>
      <c r="BC598" s="912"/>
      <c r="BD598" s="912"/>
      <c r="BE598" s="912"/>
      <c r="BF598" s="912"/>
      <c r="BG598" s="912"/>
      <c r="BH598" s="912"/>
      <c r="BI598" s="912"/>
      <c r="BJ598" s="912"/>
      <c r="BK598" s="912"/>
      <c r="BL598" s="912"/>
      <c r="BM598" s="912"/>
      <c r="BN598" s="912"/>
      <c r="BO598" s="912"/>
      <c r="BP598" s="912"/>
      <c r="BQ598" s="912"/>
      <c r="BR598" s="912"/>
      <c r="BS598" s="912"/>
      <c r="BT598" s="912"/>
      <c r="BU598" s="912"/>
      <c r="BV598" s="912"/>
      <c r="BW598" s="912"/>
      <c r="BX598" s="912"/>
      <c r="BY598" s="912"/>
      <c r="BZ598" s="912"/>
      <c r="CA598" s="912"/>
      <c r="CB598" s="912"/>
      <c r="CC598" s="912"/>
      <c r="CD598" s="912"/>
      <c r="CE598" s="912"/>
      <c r="CF598" s="912"/>
      <c r="CG598" s="912"/>
      <c r="CH598" s="912"/>
      <c r="CI598" s="912"/>
      <c r="CJ598" s="912"/>
      <c r="CK598" s="912"/>
      <c r="CL598" s="912"/>
      <c r="CM598" s="912"/>
      <c r="CN598" s="912"/>
      <c r="CO598" s="912"/>
      <c r="CP598" s="912"/>
      <c r="CQ598" s="912"/>
      <c r="CR598" s="912"/>
      <c r="CS598" s="912"/>
      <c r="CT598" s="912"/>
      <c r="CU598" s="912"/>
      <c r="CV598" s="912"/>
      <c r="CW598" s="912"/>
      <c r="CX598" s="912"/>
      <c r="CY598" s="912"/>
      <c r="CZ598" s="912"/>
      <c r="DA598" s="912"/>
      <c r="DB598" s="912"/>
      <c r="DC598" s="912"/>
      <c r="DD598" s="912"/>
      <c r="DE598" s="912"/>
      <c r="DF598" s="912"/>
      <c r="DG598" s="912"/>
      <c r="DH598" s="912"/>
      <c r="DI598" s="912"/>
      <c r="DJ598" s="912"/>
      <c r="DK598" s="912"/>
      <c r="DL598" s="912"/>
      <c r="DM598" s="912"/>
      <c r="DN598" s="912"/>
      <c r="DO598" s="912"/>
      <c r="DP598" s="912"/>
      <c r="DQ598" s="912"/>
      <c r="DR598" s="912"/>
      <c r="DS598" s="912"/>
      <c r="DT598" s="912"/>
      <c r="DU598" s="912"/>
      <c r="DV598" s="912"/>
      <c r="DW598" s="912"/>
      <c r="DX598" s="912"/>
      <c r="DY598" s="912"/>
      <c r="DZ598" s="912"/>
      <c r="EA598" s="912"/>
      <c r="EB598" s="912"/>
      <c r="EC598" s="912"/>
      <c r="ED598" s="912"/>
      <c r="EE598" s="912"/>
      <c r="EF598" s="912"/>
      <c r="EG598" s="912"/>
      <c r="EH598" s="912"/>
      <c r="EI598" s="912"/>
      <c r="EJ598" s="912"/>
      <c r="EK598" s="912"/>
      <c r="EL598" s="912"/>
      <c r="EM598" s="912"/>
      <c r="EN598" s="912"/>
      <c r="EO598" s="912"/>
      <c r="EP598" s="912"/>
      <c r="EQ598" s="912"/>
      <c r="ER598" s="912"/>
      <c r="ES598" s="912"/>
    </row>
    <row r="599" spans="1:149" s="1078" customFormat="1" ht="15" customHeight="1">
      <c r="A599" s="912"/>
      <c r="B599" s="1092"/>
      <c r="C599" s="912"/>
      <c r="D599" s="912"/>
      <c r="E599" s="912"/>
      <c r="F599" s="912"/>
      <c r="G599" s="912"/>
      <c r="H599" s="912"/>
      <c r="I599" s="912"/>
      <c r="J599" s="1070"/>
      <c r="K599" s="1070"/>
      <c r="L599" s="1070"/>
      <c r="M599" s="1070"/>
      <c r="N599" s="1070"/>
      <c r="O599" s="1070"/>
      <c r="P599" s="912"/>
      <c r="Q599" s="912"/>
      <c r="R599" s="912"/>
      <c r="S599" s="912"/>
      <c r="T599" s="912"/>
      <c r="U599" s="912"/>
      <c r="V599" s="912"/>
      <c r="W599" s="912"/>
      <c r="X599" s="912"/>
      <c r="Y599" s="912"/>
      <c r="Z599" s="912"/>
      <c r="AA599" s="912"/>
      <c r="AB599" s="912"/>
      <c r="AC599" s="912"/>
      <c r="AD599" s="912"/>
      <c r="AE599" s="912"/>
      <c r="AF599" s="912"/>
      <c r="AG599" s="912"/>
      <c r="AH599" s="912"/>
      <c r="AI599" s="912"/>
      <c r="AJ599" s="912"/>
      <c r="AK599" s="912"/>
      <c r="AL599" s="912"/>
      <c r="AM599" s="912"/>
      <c r="AN599" s="912"/>
      <c r="AO599" s="912"/>
      <c r="AP599" s="912"/>
      <c r="AQ599" s="912"/>
      <c r="AR599" s="912"/>
      <c r="AS599" s="912"/>
      <c r="AT599" s="912"/>
      <c r="AU599" s="912"/>
      <c r="AV599" s="912"/>
      <c r="AW599" s="912"/>
      <c r="AX599" s="912"/>
      <c r="AY599" s="912"/>
      <c r="AZ599" s="912"/>
      <c r="BA599" s="912"/>
      <c r="BB599" s="912"/>
      <c r="BC599" s="912"/>
      <c r="BD599" s="912"/>
      <c r="BE599" s="912"/>
      <c r="BF599" s="912"/>
      <c r="BG599" s="912"/>
      <c r="BH599" s="912"/>
      <c r="BI599" s="912"/>
      <c r="BJ599" s="912"/>
      <c r="BK599" s="912"/>
      <c r="BL599" s="912"/>
      <c r="BM599" s="912"/>
      <c r="BN599" s="912"/>
      <c r="BO599" s="912"/>
      <c r="BP599" s="912"/>
      <c r="BQ599" s="912"/>
      <c r="BR599" s="912"/>
      <c r="BS599" s="912"/>
      <c r="BT599" s="912"/>
      <c r="BU599" s="912"/>
      <c r="BV599" s="912"/>
      <c r="BW599" s="912"/>
      <c r="BX599" s="912"/>
      <c r="BY599" s="912"/>
      <c r="BZ599" s="912"/>
      <c r="CA599" s="912"/>
      <c r="CB599" s="912"/>
      <c r="CC599" s="912"/>
      <c r="CD599" s="912"/>
      <c r="CE599" s="912"/>
      <c r="CF599" s="912"/>
      <c r="CG599" s="912"/>
      <c r="CH599" s="912"/>
      <c r="CI599" s="912"/>
      <c r="CJ599" s="912"/>
      <c r="CK599" s="912"/>
      <c r="CL599" s="912"/>
      <c r="CM599" s="912"/>
      <c r="CN599" s="912"/>
      <c r="CO599" s="912"/>
      <c r="CP599" s="912"/>
      <c r="CQ599" s="912"/>
      <c r="CR599" s="912"/>
      <c r="CS599" s="912"/>
      <c r="CT599" s="912"/>
      <c r="CU599" s="912"/>
      <c r="CV599" s="912"/>
      <c r="CW599" s="912"/>
      <c r="CX599" s="912"/>
      <c r="CY599" s="912"/>
      <c r="CZ599" s="912"/>
      <c r="DA599" s="912"/>
      <c r="DB599" s="912"/>
      <c r="DC599" s="912"/>
      <c r="DD599" s="912"/>
      <c r="DE599" s="912"/>
      <c r="DF599" s="912"/>
      <c r="DG599" s="912"/>
      <c r="DH599" s="912"/>
      <c r="DI599" s="912"/>
      <c r="DJ599" s="912"/>
      <c r="DK599" s="912"/>
      <c r="DL599" s="912"/>
      <c r="DM599" s="912"/>
      <c r="DN599" s="912"/>
      <c r="DO599" s="912"/>
      <c r="DP599" s="912"/>
      <c r="DQ599" s="912"/>
      <c r="DR599" s="912"/>
      <c r="DS599" s="912"/>
      <c r="DT599" s="912"/>
      <c r="DU599" s="912"/>
      <c r="DV599" s="912"/>
      <c r="DW599" s="912"/>
      <c r="DX599" s="912"/>
      <c r="DY599" s="912"/>
      <c r="DZ599" s="912"/>
      <c r="EA599" s="912"/>
      <c r="EB599" s="912"/>
      <c r="EC599" s="912"/>
      <c r="ED599" s="912"/>
      <c r="EE599" s="912"/>
      <c r="EF599" s="912"/>
      <c r="EG599" s="912"/>
      <c r="EH599" s="912"/>
      <c r="EI599" s="912"/>
      <c r="EJ599" s="912"/>
      <c r="EK599" s="912"/>
      <c r="EL599" s="912"/>
      <c r="EM599" s="912"/>
      <c r="EN599" s="912"/>
      <c r="EO599" s="912"/>
      <c r="EP599" s="912"/>
      <c r="EQ599" s="912"/>
      <c r="ER599" s="912"/>
      <c r="ES599" s="912"/>
    </row>
    <row r="600" spans="1:149" s="1078" customFormat="1" ht="15" customHeight="1">
      <c r="A600" s="912"/>
      <c r="B600" s="1092"/>
      <c r="C600" s="912"/>
      <c r="D600" s="912"/>
      <c r="E600" s="912"/>
      <c r="F600" s="912"/>
      <c r="G600" s="912"/>
      <c r="H600" s="912"/>
      <c r="I600" s="912"/>
      <c r="J600" s="1070"/>
      <c r="K600" s="1070"/>
      <c r="L600" s="1070"/>
      <c r="M600" s="1070"/>
      <c r="N600" s="1070"/>
      <c r="O600" s="1070"/>
      <c r="P600" s="927"/>
      <c r="Q600" s="927"/>
      <c r="R600" s="927"/>
      <c r="S600" s="927"/>
      <c r="T600" s="927"/>
      <c r="U600" s="927"/>
      <c r="V600" s="927"/>
      <c r="W600" s="927"/>
      <c r="X600" s="927"/>
      <c r="Y600" s="927"/>
      <c r="Z600" s="927"/>
      <c r="AA600" s="927"/>
      <c r="AB600" s="927"/>
      <c r="AC600" s="927"/>
      <c r="AD600" s="927"/>
      <c r="AE600" s="927"/>
      <c r="AF600" s="927"/>
      <c r="AG600" s="927"/>
      <c r="AH600" s="927"/>
      <c r="AI600" s="927"/>
      <c r="AJ600" s="927"/>
      <c r="AK600" s="927"/>
      <c r="AL600" s="927"/>
      <c r="AM600" s="927"/>
      <c r="AN600" s="927"/>
      <c r="AO600" s="927"/>
      <c r="AP600" s="927"/>
      <c r="AQ600" s="927"/>
      <c r="AR600" s="927"/>
      <c r="AS600" s="927"/>
      <c r="AT600" s="927"/>
      <c r="AU600" s="927"/>
      <c r="AV600" s="927"/>
      <c r="AW600" s="927"/>
      <c r="AX600" s="927"/>
      <c r="AY600" s="927"/>
      <c r="AZ600" s="927"/>
      <c r="BA600" s="927"/>
      <c r="BB600" s="927"/>
      <c r="BC600" s="927"/>
      <c r="BD600" s="927"/>
      <c r="BE600" s="927"/>
      <c r="BF600" s="927"/>
      <c r="BG600" s="927"/>
      <c r="BH600" s="927"/>
      <c r="BI600" s="927"/>
      <c r="BJ600" s="927"/>
      <c r="BK600" s="927"/>
      <c r="BL600" s="927"/>
      <c r="BM600" s="927"/>
      <c r="BN600" s="927"/>
      <c r="BO600" s="927"/>
      <c r="BP600" s="927"/>
      <c r="BQ600" s="927"/>
      <c r="BR600" s="927"/>
      <c r="BS600" s="927"/>
      <c r="BT600" s="927"/>
      <c r="BU600" s="927"/>
      <c r="BV600" s="927"/>
      <c r="BW600" s="927"/>
      <c r="BX600" s="927"/>
      <c r="BY600" s="927"/>
      <c r="BZ600" s="927"/>
      <c r="CA600" s="927"/>
      <c r="CB600" s="927"/>
      <c r="CC600" s="927"/>
      <c r="CD600" s="927"/>
      <c r="CE600" s="927"/>
      <c r="CF600" s="927"/>
      <c r="CG600" s="927"/>
      <c r="CH600" s="927"/>
      <c r="CI600" s="927"/>
      <c r="CJ600" s="927"/>
      <c r="CK600" s="927"/>
      <c r="CL600" s="927"/>
      <c r="CM600" s="927"/>
      <c r="CN600" s="927"/>
      <c r="CO600" s="927"/>
      <c r="CP600" s="927"/>
      <c r="CQ600" s="927"/>
      <c r="CR600" s="927"/>
      <c r="CS600" s="927"/>
      <c r="CT600" s="927"/>
      <c r="CU600" s="927"/>
      <c r="CV600" s="927"/>
      <c r="CW600" s="927"/>
      <c r="CX600" s="927"/>
      <c r="CY600" s="927"/>
      <c r="CZ600" s="927"/>
      <c r="DA600" s="927"/>
      <c r="DB600" s="927"/>
      <c r="DC600" s="927"/>
      <c r="DD600" s="927"/>
      <c r="DE600" s="927"/>
      <c r="DF600" s="927"/>
      <c r="DG600" s="927"/>
      <c r="DH600" s="927"/>
      <c r="DI600" s="927"/>
      <c r="DJ600" s="927"/>
      <c r="DK600" s="927"/>
      <c r="DL600" s="927"/>
      <c r="DM600" s="927"/>
      <c r="DN600" s="927"/>
      <c r="DO600" s="927"/>
      <c r="DP600" s="927"/>
      <c r="DQ600" s="927"/>
      <c r="DR600" s="927"/>
      <c r="DS600" s="927"/>
      <c r="DT600" s="927"/>
      <c r="DU600" s="927"/>
      <c r="DV600" s="927"/>
      <c r="DW600" s="927"/>
      <c r="DX600" s="927"/>
      <c r="DY600" s="927"/>
      <c r="DZ600" s="927"/>
      <c r="EA600" s="927"/>
      <c r="EB600" s="927"/>
      <c r="EC600" s="927"/>
      <c r="ED600" s="927"/>
      <c r="EE600" s="927"/>
      <c r="EF600" s="927"/>
      <c r="EG600" s="927"/>
      <c r="EH600" s="927"/>
      <c r="EI600" s="927"/>
      <c r="EJ600" s="927"/>
      <c r="EK600" s="927"/>
      <c r="EL600" s="927"/>
      <c r="EM600" s="927"/>
      <c r="EN600" s="927"/>
      <c r="EO600" s="927"/>
      <c r="EP600" s="927"/>
      <c r="EQ600" s="927"/>
      <c r="ER600" s="927"/>
      <c r="ES600" s="927"/>
    </row>
    <row r="601" spans="1:149" s="912" customFormat="1" ht="15" customHeight="1">
      <c r="B601" s="1092"/>
      <c r="P601" s="1070"/>
      <c r="Q601" s="1070"/>
      <c r="R601" s="1070"/>
      <c r="S601" s="1070"/>
      <c r="T601" s="1070"/>
      <c r="U601" s="1070"/>
      <c r="V601" s="1070"/>
      <c r="W601" s="1070"/>
      <c r="X601" s="1070"/>
      <c r="Y601" s="1070"/>
      <c r="Z601" s="1070"/>
      <c r="AA601" s="1070"/>
      <c r="AB601" s="1070"/>
      <c r="AC601" s="1070"/>
      <c r="AD601" s="1070"/>
      <c r="AE601" s="1070"/>
      <c r="AF601" s="1070"/>
      <c r="AG601" s="1070"/>
      <c r="AH601" s="1070"/>
      <c r="AI601" s="1070"/>
      <c r="AJ601" s="1070"/>
      <c r="AK601" s="1070"/>
      <c r="AL601" s="1070"/>
      <c r="AM601" s="1070"/>
      <c r="AN601" s="1070"/>
      <c r="AO601" s="1070"/>
      <c r="AP601" s="1070"/>
      <c r="AQ601" s="1070"/>
      <c r="AR601" s="1070"/>
      <c r="AS601" s="1070"/>
      <c r="AT601" s="1070"/>
      <c r="AU601" s="1070"/>
      <c r="AV601" s="1070"/>
      <c r="AW601" s="1070"/>
      <c r="AX601" s="1070"/>
      <c r="AY601" s="1070"/>
      <c r="AZ601" s="1070"/>
      <c r="BA601" s="1070"/>
      <c r="BB601" s="1070"/>
      <c r="BC601" s="1070"/>
      <c r="BD601" s="1070"/>
      <c r="BE601" s="1070"/>
      <c r="BF601" s="1070"/>
      <c r="BG601" s="1070"/>
      <c r="BH601" s="1070"/>
      <c r="BI601" s="1070"/>
      <c r="BJ601" s="1070"/>
      <c r="BK601" s="1070"/>
      <c r="BL601" s="1070"/>
      <c r="BM601" s="1070"/>
      <c r="BN601" s="1070"/>
      <c r="BO601" s="1070"/>
      <c r="BP601" s="1070"/>
      <c r="BQ601" s="1070"/>
      <c r="BR601" s="1070"/>
      <c r="BS601" s="1070"/>
      <c r="BT601" s="1070"/>
      <c r="BU601" s="1070"/>
      <c r="BV601" s="1070"/>
      <c r="BW601" s="1070"/>
      <c r="BX601" s="1070"/>
      <c r="BY601" s="1070"/>
      <c r="BZ601" s="1070"/>
      <c r="CA601" s="1070"/>
      <c r="CB601" s="1070"/>
      <c r="CC601" s="1070"/>
      <c r="CD601" s="1070"/>
      <c r="CE601" s="1070"/>
      <c r="CF601" s="1070"/>
      <c r="CG601" s="1070"/>
      <c r="CH601" s="1070"/>
      <c r="CI601" s="1070"/>
      <c r="CJ601" s="1070"/>
      <c r="CK601" s="1070"/>
      <c r="CL601" s="1070"/>
      <c r="CM601" s="1070"/>
      <c r="CN601" s="1070"/>
      <c r="CO601" s="1070"/>
      <c r="CP601" s="1070"/>
      <c r="CQ601" s="1070"/>
      <c r="CR601" s="1070"/>
      <c r="CS601" s="1070"/>
      <c r="CT601" s="1070"/>
      <c r="CU601" s="1070"/>
      <c r="CV601" s="1070"/>
      <c r="CW601" s="1070"/>
      <c r="CX601" s="1070"/>
      <c r="CY601" s="1070"/>
      <c r="CZ601" s="1070"/>
      <c r="DA601" s="1070"/>
      <c r="DB601" s="1070"/>
      <c r="DC601" s="1070"/>
      <c r="DD601" s="1070"/>
      <c r="DE601" s="1070"/>
      <c r="DF601" s="1070"/>
      <c r="DG601" s="1070"/>
      <c r="DH601" s="1070"/>
      <c r="DI601" s="1070"/>
      <c r="DJ601" s="1070"/>
      <c r="DK601" s="1070"/>
      <c r="DL601" s="1070"/>
      <c r="DM601" s="1070"/>
      <c r="DN601" s="1070"/>
      <c r="DO601" s="1070"/>
      <c r="DP601" s="1070"/>
      <c r="DQ601" s="1070"/>
      <c r="DR601" s="1070"/>
      <c r="DS601" s="1070"/>
      <c r="DT601" s="1070"/>
      <c r="DU601" s="1070"/>
      <c r="DV601" s="1070"/>
      <c r="DW601" s="1070"/>
      <c r="DX601" s="1070"/>
      <c r="DY601" s="1070"/>
      <c r="DZ601" s="1070"/>
      <c r="EA601" s="1070"/>
      <c r="EB601" s="1070"/>
      <c r="EC601" s="1070"/>
      <c r="ED601" s="1070"/>
      <c r="EE601" s="1070"/>
      <c r="EF601" s="1070"/>
      <c r="EG601" s="1070"/>
      <c r="EH601" s="1070"/>
      <c r="EI601" s="1070"/>
      <c r="EJ601" s="1070"/>
      <c r="EK601" s="1070"/>
      <c r="EL601" s="1070"/>
      <c r="EM601" s="1070"/>
      <c r="EN601" s="1070"/>
      <c r="EO601" s="1070"/>
      <c r="EP601" s="1070"/>
      <c r="EQ601" s="1070"/>
      <c r="ER601" s="1070"/>
      <c r="ES601" s="1070"/>
    </row>
    <row r="602" spans="1:149" s="912" customFormat="1" ht="15" customHeight="1">
      <c r="B602" s="1092"/>
      <c r="P602" s="1070"/>
      <c r="Q602" s="1070"/>
      <c r="R602" s="1070"/>
      <c r="S602" s="1070"/>
      <c r="T602" s="1070"/>
      <c r="U602" s="1070"/>
      <c r="V602" s="1070"/>
      <c r="W602" s="1070"/>
      <c r="X602" s="1070"/>
      <c r="Y602" s="1070"/>
      <c r="Z602" s="1070"/>
      <c r="AA602" s="1070"/>
      <c r="AB602" s="1070"/>
      <c r="AC602" s="1070"/>
      <c r="AD602" s="1070"/>
      <c r="AE602" s="1070"/>
      <c r="AF602" s="1070"/>
      <c r="AG602" s="1070"/>
      <c r="AH602" s="1070"/>
      <c r="AI602" s="1070"/>
      <c r="AJ602" s="1070"/>
      <c r="AK602" s="1070"/>
      <c r="AL602" s="1070"/>
      <c r="AM602" s="1070"/>
      <c r="AN602" s="1070"/>
      <c r="AO602" s="1070"/>
      <c r="AP602" s="1070"/>
      <c r="AQ602" s="1070"/>
      <c r="AR602" s="1070"/>
      <c r="AS602" s="1070"/>
      <c r="AT602" s="1070"/>
      <c r="AU602" s="1070"/>
      <c r="AV602" s="1070"/>
      <c r="AW602" s="1070"/>
      <c r="AX602" s="1070"/>
      <c r="AY602" s="1070"/>
      <c r="AZ602" s="1070"/>
      <c r="BA602" s="1070"/>
      <c r="BB602" s="1070"/>
      <c r="BC602" s="1070"/>
      <c r="BD602" s="1070"/>
      <c r="BE602" s="1070"/>
      <c r="BF602" s="1070"/>
      <c r="BG602" s="1070"/>
      <c r="BH602" s="1070"/>
      <c r="BI602" s="1070"/>
      <c r="BJ602" s="1070"/>
      <c r="BK602" s="1070"/>
      <c r="BL602" s="1070"/>
      <c r="BM602" s="1070"/>
      <c r="BN602" s="1070"/>
      <c r="BO602" s="1070"/>
      <c r="BP602" s="1070"/>
      <c r="BQ602" s="1070"/>
      <c r="BR602" s="1070"/>
      <c r="BS602" s="1070"/>
      <c r="BT602" s="1070"/>
      <c r="BU602" s="1070"/>
      <c r="BV602" s="1070"/>
      <c r="BW602" s="1070"/>
      <c r="BX602" s="1070"/>
      <c r="BY602" s="1070"/>
      <c r="BZ602" s="1070"/>
      <c r="CA602" s="1070"/>
      <c r="CB602" s="1070"/>
      <c r="CC602" s="1070"/>
      <c r="CD602" s="1070"/>
      <c r="CE602" s="1070"/>
      <c r="CF602" s="1070"/>
      <c r="CG602" s="1070"/>
      <c r="CH602" s="1070"/>
      <c r="CI602" s="1070"/>
      <c r="CJ602" s="1070"/>
      <c r="CK602" s="1070"/>
      <c r="CL602" s="1070"/>
      <c r="CM602" s="1070"/>
      <c r="CN602" s="1070"/>
      <c r="CO602" s="1070"/>
      <c r="CP602" s="1070"/>
      <c r="CQ602" s="1070"/>
      <c r="CR602" s="1070"/>
      <c r="CS602" s="1070"/>
      <c r="CT602" s="1070"/>
      <c r="CU602" s="1070"/>
      <c r="CV602" s="1070"/>
      <c r="CW602" s="1070"/>
      <c r="CX602" s="1070"/>
      <c r="CY602" s="1070"/>
      <c r="CZ602" s="1070"/>
      <c r="DA602" s="1070"/>
      <c r="DB602" s="1070"/>
      <c r="DC602" s="1070"/>
      <c r="DD602" s="1070"/>
      <c r="DE602" s="1070"/>
      <c r="DF602" s="1070"/>
      <c r="DG602" s="1070"/>
      <c r="DH602" s="1070"/>
      <c r="DI602" s="1070"/>
      <c r="DJ602" s="1070"/>
      <c r="DK602" s="1070"/>
      <c r="DL602" s="1070"/>
      <c r="DM602" s="1070"/>
      <c r="DN602" s="1070"/>
      <c r="DO602" s="1070"/>
      <c r="DP602" s="1070"/>
      <c r="DQ602" s="1070"/>
      <c r="DR602" s="1070"/>
      <c r="DS602" s="1070"/>
      <c r="DT602" s="1070"/>
      <c r="DU602" s="1070"/>
      <c r="DV602" s="1070"/>
      <c r="DW602" s="1070"/>
      <c r="DX602" s="1070"/>
      <c r="DY602" s="1070"/>
      <c r="DZ602" s="1070"/>
      <c r="EA602" s="1070"/>
      <c r="EB602" s="1070"/>
      <c r="EC602" s="1070"/>
      <c r="ED602" s="1070"/>
      <c r="EE602" s="1070"/>
      <c r="EF602" s="1070"/>
      <c r="EG602" s="1070"/>
      <c r="EH602" s="1070"/>
      <c r="EI602" s="1070"/>
      <c r="EJ602" s="1070"/>
      <c r="EK602" s="1070"/>
      <c r="EL602" s="1070"/>
      <c r="EM602" s="1070"/>
      <c r="EN602" s="1070"/>
      <c r="EO602" s="1070"/>
      <c r="EP602" s="1070"/>
      <c r="EQ602" s="1070"/>
      <c r="ER602" s="1070"/>
      <c r="ES602" s="1070"/>
    </row>
    <row r="603" spans="1:149" s="912" customFormat="1" ht="15" customHeight="1">
      <c r="A603" s="927"/>
      <c r="B603" s="1093"/>
      <c r="C603" s="927"/>
      <c r="D603" s="927"/>
      <c r="E603" s="927"/>
      <c r="F603" s="927"/>
      <c r="G603" s="927"/>
      <c r="H603" s="927"/>
      <c r="I603" s="927"/>
      <c r="P603" s="1070"/>
      <c r="Q603" s="1070"/>
      <c r="R603" s="1070"/>
      <c r="S603" s="1070"/>
      <c r="T603" s="1070"/>
      <c r="U603" s="1070"/>
      <c r="V603" s="1070"/>
      <c r="W603" s="1070"/>
      <c r="X603" s="1070"/>
      <c r="Y603" s="1070"/>
      <c r="Z603" s="1070"/>
      <c r="AA603" s="1070"/>
      <c r="AB603" s="1070"/>
      <c r="AC603" s="1070"/>
      <c r="AD603" s="1070"/>
      <c r="AE603" s="1070"/>
      <c r="AF603" s="1070"/>
      <c r="AG603" s="1070"/>
      <c r="AH603" s="1070"/>
      <c r="AI603" s="1070"/>
      <c r="AJ603" s="1070"/>
      <c r="AK603" s="1070"/>
      <c r="AL603" s="1070"/>
      <c r="AM603" s="1070"/>
      <c r="AN603" s="1070"/>
      <c r="AO603" s="1070"/>
      <c r="AP603" s="1070"/>
      <c r="AQ603" s="1070"/>
      <c r="AR603" s="1070"/>
      <c r="AS603" s="1070"/>
      <c r="AT603" s="1070"/>
      <c r="AU603" s="1070"/>
      <c r="AV603" s="1070"/>
      <c r="AW603" s="1070"/>
      <c r="AX603" s="1070"/>
      <c r="AY603" s="1070"/>
      <c r="AZ603" s="1070"/>
      <c r="BA603" s="1070"/>
      <c r="BB603" s="1070"/>
      <c r="BC603" s="1070"/>
      <c r="BD603" s="1070"/>
      <c r="BE603" s="1070"/>
      <c r="BF603" s="1070"/>
      <c r="BG603" s="1070"/>
      <c r="BH603" s="1070"/>
      <c r="BI603" s="1070"/>
      <c r="BJ603" s="1070"/>
      <c r="BK603" s="1070"/>
      <c r="BL603" s="1070"/>
      <c r="BM603" s="1070"/>
      <c r="BN603" s="1070"/>
      <c r="BO603" s="1070"/>
      <c r="BP603" s="1070"/>
      <c r="BQ603" s="1070"/>
      <c r="BR603" s="1070"/>
      <c r="BS603" s="1070"/>
      <c r="BT603" s="1070"/>
      <c r="BU603" s="1070"/>
      <c r="BV603" s="1070"/>
      <c r="BW603" s="1070"/>
      <c r="BX603" s="1070"/>
      <c r="BY603" s="1070"/>
      <c r="BZ603" s="1070"/>
      <c r="CA603" s="1070"/>
      <c r="CB603" s="1070"/>
      <c r="CC603" s="1070"/>
      <c r="CD603" s="1070"/>
      <c r="CE603" s="1070"/>
      <c r="CF603" s="1070"/>
      <c r="CG603" s="1070"/>
      <c r="CH603" s="1070"/>
      <c r="CI603" s="1070"/>
      <c r="CJ603" s="1070"/>
      <c r="CK603" s="1070"/>
      <c r="CL603" s="1070"/>
      <c r="CM603" s="1070"/>
      <c r="CN603" s="1070"/>
      <c r="CO603" s="1070"/>
      <c r="CP603" s="1070"/>
      <c r="CQ603" s="1070"/>
      <c r="CR603" s="1070"/>
      <c r="CS603" s="1070"/>
      <c r="CT603" s="1070"/>
      <c r="CU603" s="1070"/>
      <c r="CV603" s="1070"/>
      <c r="CW603" s="1070"/>
      <c r="CX603" s="1070"/>
      <c r="CY603" s="1070"/>
      <c r="CZ603" s="1070"/>
      <c r="DA603" s="1070"/>
      <c r="DB603" s="1070"/>
      <c r="DC603" s="1070"/>
      <c r="DD603" s="1070"/>
      <c r="DE603" s="1070"/>
      <c r="DF603" s="1070"/>
      <c r="DG603" s="1070"/>
      <c r="DH603" s="1070"/>
      <c r="DI603" s="1070"/>
      <c r="DJ603" s="1070"/>
      <c r="DK603" s="1070"/>
      <c r="DL603" s="1070"/>
      <c r="DM603" s="1070"/>
      <c r="DN603" s="1070"/>
      <c r="DO603" s="1070"/>
      <c r="DP603" s="1070"/>
      <c r="DQ603" s="1070"/>
      <c r="DR603" s="1070"/>
      <c r="DS603" s="1070"/>
      <c r="DT603" s="1070"/>
      <c r="DU603" s="1070"/>
      <c r="DV603" s="1070"/>
      <c r="DW603" s="1070"/>
      <c r="DX603" s="1070"/>
      <c r="DY603" s="1070"/>
      <c r="DZ603" s="1070"/>
      <c r="EA603" s="1070"/>
      <c r="EB603" s="1070"/>
      <c r="EC603" s="1070"/>
      <c r="ED603" s="1070"/>
      <c r="EE603" s="1070"/>
      <c r="EF603" s="1070"/>
      <c r="EG603" s="1070"/>
      <c r="EH603" s="1070"/>
      <c r="EI603" s="1070"/>
      <c r="EJ603" s="1070"/>
      <c r="EK603" s="1070"/>
      <c r="EL603" s="1070"/>
      <c r="EM603" s="1070"/>
      <c r="EN603" s="1070"/>
      <c r="EO603" s="1070"/>
      <c r="EP603" s="1070"/>
      <c r="EQ603" s="1070"/>
      <c r="ER603" s="1070"/>
      <c r="ES603" s="1070"/>
    </row>
    <row r="604" spans="1:149" s="912" customFormat="1" ht="15" customHeight="1">
      <c r="B604" s="1092"/>
      <c r="P604" s="1070"/>
      <c r="Q604" s="1070"/>
      <c r="R604" s="1070"/>
      <c r="S604" s="1070"/>
      <c r="T604" s="1070"/>
      <c r="U604" s="1070"/>
      <c r="V604" s="1070"/>
      <c r="W604" s="1070"/>
      <c r="X604" s="1070"/>
      <c r="Y604" s="1070"/>
      <c r="Z604" s="1070"/>
      <c r="AA604" s="1070"/>
      <c r="AB604" s="1070"/>
      <c r="AC604" s="1070"/>
      <c r="AD604" s="1070"/>
      <c r="AE604" s="1070"/>
      <c r="AF604" s="1070"/>
      <c r="AG604" s="1070"/>
      <c r="AH604" s="1070"/>
      <c r="AI604" s="1070"/>
      <c r="AJ604" s="1070"/>
      <c r="AK604" s="1070"/>
      <c r="AL604" s="1070"/>
      <c r="AM604" s="1070"/>
      <c r="AN604" s="1070"/>
      <c r="AO604" s="1070"/>
      <c r="AP604" s="1070"/>
      <c r="AQ604" s="1070"/>
      <c r="AR604" s="1070"/>
      <c r="AS604" s="1070"/>
      <c r="AT604" s="1070"/>
      <c r="AU604" s="1070"/>
      <c r="AV604" s="1070"/>
      <c r="AW604" s="1070"/>
      <c r="AX604" s="1070"/>
      <c r="AY604" s="1070"/>
      <c r="AZ604" s="1070"/>
      <c r="BA604" s="1070"/>
      <c r="BB604" s="1070"/>
      <c r="BC604" s="1070"/>
      <c r="BD604" s="1070"/>
      <c r="BE604" s="1070"/>
      <c r="BF604" s="1070"/>
      <c r="BG604" s="1070"/>
      <c r="BH604" s="1070"/>
      <c r="BI604" s="1070"/>
      <c r="BJ604" s="1070"/>
      <c r="BK604" s="1070"/>
      <c r="BL604" s="1070"/>
      <c r="BM604" s="1070"/>
      <c r="BN604" s="1070"/>
      <c r="BO604" s="1070"/>
      <c r="BP604" s="1070"/>
      <c r="BQ604" s="1070"/>
      <c r="BR604" s="1070"/>
      <c r="BS604" s="1070"/>
      <c r="BT604" s="1070"/>
      <c r="BU604" s="1070"/>
      <c r="BV604" s="1070"/>
      <c r="BW604" s="1070"/>
      <c r="BX604" s="1070"/>
      <c r="BY604" s="1070"/>
      <c r="BZ604" s="1070"/>
      <c r="CA604" s="1070"/>
      <c r="CB604" s="1070"/>
      <c r="CC604" s="1070"/>
      <c r="CD604" s="1070"/>
      <c r="CE604" s="1070"/>
      <c r="CF604" s="1070"/>
      <c r="CG604" s="1070"/>
      <c r="CH604" s="1070"/>
      <c r="CI604" s="1070"/>
      <c r="CJ604" s="1070"/>
      <c r="CK604" s="1070"/>
      <c r="CL604" s="1070"/>
      <c r="CM604" s="1070"/>
      <c r="CN604" s="1070"/>
      <c r="CO604" s="1070"/>
      <c r="CP604" s="1070"/>
      <c r="CQ604" s="1070"/>
      <c r="CR604" s="1070"/>
      <c r="CS604" s="1070"/>
      <c r="CT604" s="1070"/>
      <c r="CU604" s="1070"/>
      <c r="CV604" s="1070"/>
      <c r="CW604" s="1070"/>
      <c r="CX604" s="1070"/>
      <c r="CY604" s="1070"/>
      <c r="CZ604" s="1070"/>
      <c r="DA604" s="1070"/>
      <c r="DB604" s="1070"/>
      <c r="DC604" s="1070"/>
      <c r="DD604" s="1070"/>
      <c r="DE604" s="1070"/>
      <c r="DF604" s="1070"/>
      <c r="DG604" s="1070"/>
      <c r="DH604" s="1070"/>
      <c r="DI604" s="1070"/>
      <c r="DJ604" s="1070"/>
      <c r="DK604" s="1070"/>
      <c r="DL604" s="1070"/>
      <c r="DM604" s="1070"/>
      <c r="DN604" s="1070"/>
      <c r="DO604" s="1070"/>
      <c r="DP604" s="1070"/>
      <c r="DQ604" s="1070"/>
      <c r="DR604" s="1070"/>
      <c r="DS604" s="1070"/>
      <c r="DT604" s="1070"/>
      <c r="DU604" s="1070"/>
      <c r="DV604" s="1070"/>
      <c r="DW604" s="1070"/>
      <c r="DX604" s="1070"/>
      <c r="DY604" s="1070"/>
      <c r="DZ604" s="1070"/>
      <c r="EA604" s="1070"/>
      <c r="EB604" s="1070"/>
      <c r="EC604" s="1070"/>
      <c r="ED604" s="1070"/>
      <c r="EE604" s="1070"/>
      <c r="EF604" s="1070"/>
      <c r="EG604" s="1070"/>
      <c r="EH604" s="1070"/>
      <c r="EI604" s="1070"/>
      <c r="EJ604" s="1070"/>
      <c r="EK604" s="1070"/>
      <c r="EL604" s="1070"/>
      <c r="EM604" s="1070"/>
      <c r="EN604" s="1070"/>
      <c r="EO604" s="1070"/>
      <c r="EP604" s="1070"/>
      <c r="EQ604" s="1070"/>
      <c r="ER604" s="1070"/>
      <c r="ES604" s="1070"/>
    </row>
    <row r="605" spans="1:149" s="912" customFormat="1" ht="15" customHeight="1">
      <c r="B605" s="1092"/>
    </row>
    <row r="606" spans="1:149" s="912" customFormat="1" ht="15" customHeight="1">
      <c r="B606" s="1092"/>
      <c r="L606" s="927"/>
      <c r="M606" s="927"/>
      <c r="N606" s="927"/>
      <c r="O606" s="927"/>
    </row>
    <row r="607" spans="1:149" s="1078" customFormat="1" ht="15" customHeight="1">
      <c r="A607" s="912"/>
      <c r="B607" s="1092"/>
      <c r="C607" s="912"/>
      <c r="D607" s="912"/>
      <c r="E607" s="912"/>
      <c r="F607" s="912"/>
      <c r="G607" s="912"/>
      <c r="H607" s="912"/>
      <c r="I607" s="912"/>
      <c r="J607" s="1070"/>
      <c r="K607" s="1070"/>
      <c r="L607" s="1070"/>
      <c r="M607" s="1070"/>
      <c r="N607" s="1070"/>
      <c r="O607" s="1070"/>
      <c r="P607" s="912"/>
      <c r="Q607" s="912"/>
      <c r="R607" s="912"/>
      <c r="S607" s="912"/>
      <c r="T607" s="912"/>
      <c r="U607" s="912"/>
      <c r="V607" s="912"/>
      <c r="W607" s="912"/>
      <c r="X607" s="912"/>
      <c r="Y607" s="912"/>
      <c r="Z607" s="912"/>
      <c r="AA607" s="912"/>
      <c r="AB607" s="912"/>
      <c r="AC607" s="912"/>
      <c r="AD607" s="912"/>
      <c r="AE607" s="912"/>
      <c r="AF607" s="912"/>
      <c r="AG607" s="912"/>
      <c r="AH607" s="912"/>
      <c r="AI607" s="912"/>
      <c r="AJ607" s="912"/>
      <c r="AK607" s="912"/>
      <c r="AL607" s="912"/>
      <c r="AM607" s="912"/>
      <c r="AN607" s="912"/>
      <c r="AO607" s="912"/>
      <c r="AP607" s="912"/>
      <c r="AQ607" s="912"/>
      <c r="AR607" s="912"/>
      <c r="AS607" s="912"/>
      <c r="AT607" s="912"/>
      <c r="AU607" s="912"/>
      <c r="AV607" s="912"/>
      <c r="AW607" s="912"/>
      <c r="AX607" s="912"/>
      <c r="AY607" s="912"/>
      <c r="AZ607" s="912"/>
      <c r="BA607" s="912"/>
      <c r="BB607" s="912"/>
      <c r="BC607" s="912"/>
      <c r="BD607" s="912"/>
      <c r="BE607" s="912"/>
      <c r="BF607" s="912"/>
      <c r="BG607" s="912"/>
      <c r="BH607" s="912"/>
      <c r="BI607" s="912"/>
      <c r="BJ607" s="912"/>
      <c r="BK607" s="912"/>
      <c r="BL607" s="912"/>
      <c r="BM607" s="912"/>
      <c r="BN607" s="912"/>
      <c r="BO607" s="912"/>
      <c r="BP607" s="912"/>
      <c r="BQ607" s="912"/>
      <c r="BR607" s="912"/>
      <c r="BS607" s="912"/>
      <c r="BT607" s="912"/>
      <c r="BU607" s="912"/>
      <c r="BV607" s="912"/>
      <c r="BW607" s="912"/>
      <c r="BX607" s="912"/>
      <c r="BY607" s="912"/>
      <c r="BZ607" s="912"/>
      <c r="CA607" s="912"/>
      <c r="CB607" s="912"/>
      <c r="CC607" s="912"/>
      <c r="CD607" s="912"/>
      <c r="CE607" s="912"/>
      <c r="CF607" s="912"/>
      <c r="CG607" s="912"/>
      <c r="CH607" s="912"/>
      <c r="CI607" s="912"/>
      <c r="CJ607" s="912"/>
      <c r="CK607" s="912"/>
      <c r="CL607" s="912"/>
      <c r="CM607" s="912"/>
      <c r="CN607" s="912"/>
      <c r="CO607" s="912"/>
      <c r="CP607" s="912"/>
      <c r="CQ607" s="912"/>
      <c r="CR607" s="912"/>
      <c r="CS607" s="912"/>
      <c r="CT607" s="912"/>
      <c r="CU607" s="912"/>
      <c r="CV607" s="912"/>
      <c r="CW607" s="912"/>
      <c r="CX607" s="912"/>
      <c r="CY607" s="912"/>
      <c r="CZ607" s="912"/>
      <c r="DA607" s="912"/>
      <c r="DB607" s="912"/>
      <c r="DC607" s="912"/>
      <c r="DD607" s="912"/>
      <c r="DE607" s="912"/>
      <c r="DF607" s="912"/>
      <c r="DG607" s="912"/>
      <c r="DH607" s="912"/>
      <c r="DI607" s="912"/>
      <c r="DJ607" s="912"/>
      <c r="DK607" s="912"/>
      <c r="DL607" s="912"/>
      <c r="DM607" s="912"/>
      <c r="DN607" s="912"/>
      <c r="DO607" s="912"/>
      <c r="DP607" s="912"/>
      <c r="DQ607" s="912"/>
      <c r="DR607" s="912"/>
      <c r="DS607" s="912"/>
      <c r="DT607" s="912"/>
      <c r="DU607" s="912"/>
      <c r="DV607" s="912"/>
      <c r="DW607" s="912"/>
      <c r="DX607" s="912"/>
      <c r="DY607" s="912"/>
      <c r="DZ607" s="912"/>
      <c r="EA607" s="912"/>
      <c r="EB607" s="912"/>
      <c r="EC607" s="912"/>
      <c r="ED607" s="912"/>
      <c r="EE607" s="912"/>
      <c r="EF607" s="912"/>
      <c r="EG607" s="912"/>
      <c r="EH607" s="912"/>
      <c r="EI607" s="912"/>
      <c r="EJ607" s="912"/>
      <c r="EK607" s="912"/>
      <c r="EL607" s="912"/>
      <c r="EM607" s="912"/>
      <c r="EN607" s="912"/>
      <c r="EO607" s="912"/>
      <c r="EP607" s="912"/>
      <c r="EQ607" s="912"/>
      <c r="ER607" s="912"/>
      <c r="ES607" s="912"/>
    </row>
    <row r="608" spans="1:149" s="1078" customFormat="1" ht="15" customHeight="1">
      <c r="A608" s="927"/>
      <c r="B608" s="1093"/>
      <c r="C608" s="927"/>
      <c r="D608" s="927"/>
      <c r="E608" s="927"/>
      <c r="F608" s="927"/>
      <c r="G608" s="927"/>
      <c r="H608" s="927"/>
      <c r="I608" s="927"/>
      <c r="J608" s="1070"/>
      <c r="K608" s="1070"/>
      <c r="L608" s="1070"/>
      <c r="M608" s="1070"/>
      <c r="N608" s="1070"/>
      <c r="O608" s="1070"/>
      <c r="P608" s="927"/>
      <c r="Q608" s="927"/>
      <c r="R608" s="927"/>
      <c r="S608" s="927"/>
      <c r="T608" s="927"/>
      <c r="U608" s="927"/>
      <c r="V608" s="927"/>
      <c r="W608" s="927"/>
      <c r="X608" s="927"/>
      <c r="Y608" s="927"/>
      <c r="Z608" s="927"/>
      <c r="AA608" s="927"/>
      <c r="AB608" s="927"/>
      <c r="AC608" s="927"/>
      <c r="AD608" s="927"/>
      <c r="AE608" s="927"/>
      <c r="AF608" s="927"/>
      <c r="AG608" s="927"/>
      <c r="AH608" s="927"/>
      <c r="AI608" s="927"/>
      <c r="AJ608" s="927"/>
      <c r="AK608" s="927"/>
      <c r="AL608" s="927"/>
      <c r="AM608" s="927"/>
      <c r="AN608" s="927"/>
      <c r="AO608" s="927"/>
      <c r="AP608" s="927"/>
      <c r="AQ608" s="927"/>
      <c r="AR608" s="927"/>
      <c r="AS608" s="927"/>
      <c r="AT608" s="927"/>
      <c r="AU608" s="927"/>
      <c r="AV608" s="927"/>
      <c r="AW608" s="927"/>
      <c r="AX608" s="927"/>
      <c r="AY608" s="927"/>
      <c r="AZ608" s="927"/>
      <c r="BA608" s="927"/>
      <c r="BB608" s="927"/>
      <c r="BC608" s="927"/>
      <c r="BD608" s="927"/>
      <c r="BE608" s="927"/>
      <c r="BF608" s="927"/>
      <c r="BG608" s="927"/>
      <c r="BH608" s="927"/>
      <c r="BI608" s="927"/>
      <c r="BJ608" s="927"/>
      <c r="BK608" s="927"/>
      <c r="BL608" s="927"/>
      <c r="BM608" s="927"/>
      <c r="BN608" s="927"/>
      <c r="BO608" s="927"/>
      <c r="BP608" s="927"/>
      <c r="BQ608" s="927"/>
      <c r="BR608" s="927"/>
      <c r="BS608" s="927"/>
      <c r="BT608" s="927"/>
      <c r="BU608" s="927"/>
      <c r="BV608" s="927"/>
      <c r="BW608" s="927"/>
      <c r="BX608" s="927"/>
      <c r="BY608" s="927"/>
      <c r="BZ608" s="927"/>
      <c r="CA608" s="927"/>
      <c r="CB608" s="927"/>
      <c r="CC608" s="927"/>
      <c r="CD608" s="927"/>
      <c r="CE608" s="927"/>
      <c r="CF608" s="927"/>
      <c r="CG608" s="927"/>
      <c r="CH608" s="927"/>
      <c r="CI608" s="927"/>
      <c r="CJ608" s="927"/>
      <c r="CK608" s="927"/>
      <c r="CL608" s="927"/>
      <c r="CM608" s="927"/>
      <c r="CN608" s="927"/>
      <c r="CO608" s="927"/>
      <c r="CP608" s="927"/>
      <c r="CQ608" s="927"/>
      <c r="CR608" s="927"/>
      <c r="CS608" s="927"/>
      <c r="CT608" s="927"/>
      <c r="CU608" s="927"/>
      <c r="CV608" s="927"/>
      <c r="CW608" s="927"/>
      <c r="CX608" s="927"/>
      <c r="CY608" s="927"/>
      <c r="CZ608" s="927"/>
      <c r="DA608" s="927"/>
      <c r="DB608" s="927"/>
      <c r="DC608" s="927"/>
      <c r="DD608" s="927"/>
      <c r="DE608" s="927"/>
      <c r="DF608" s="927"/>
      <c r="DG608" s="927"/>
      <c r="DH608" s="927"/>
      <c r="DI608" s="927"/>
      <c r="DJ608" s="927"/>
      <c r="DK608" s="927"/>
      <c r="DL608" s="927"/>
      <c r="DM608" s="927"/>
      <c r="DN608" s="927"/>
      <c r="DO608" s="927"/>
      <c r="DP608" s="927"/>
      <c r="DQ608" s="927"/>
      <c r="DR608" s="927"/>
      <c r="DS608" s="927"/>
      <c r="DT608" s="927"/>
      <c r="DU608" s="927"/>
      <c r="DV608" s="927"/>
      <c r="DW608" s="927"/>
      <c r="DX608" s="927"/>
      <c r="DY608" s="927"/>
      <c r="DZ608" s="927"/>
      <c r="EA608" s="927"/>
      <c r="EB608" s="927"/>
      <c r="EC608" s="927"/>
      <c r="ED608" s="927"/>
      <c r="EE608" s="927"/>
      <c r="EF608" s="927"/>
      <c r="EG608" s="927"/>
      <c r="EH608" s="927"/>
      <c r="EI608" s="927"/>
      <c r="EJ608" s="927"/>
      <c r="EK608" s="927"/>
      <c r="EL608" s="927"/>
      <c r="EM608" s="927"/>
      <c r="EN608" s="927"/>
      <c r="EO608" s="927"/>
      <c r="EP608" s="927"/>
      <c r="EQ608" s="927"/>
      <c r="ER608" s="927"/>
      <c r="ES608" s="927"/>
    </row>
    <row r="609" spans="1:149" s="1078" customFormat="1" ht="15" customHeight="1">
      <c r="A609" s="912"/>
      <c r="B609" s="1092"/>
      <c r="C609" s="912"/>
      <c r="D609" s="912"/>
      <c r="E609" s="912"/>
      <c r="F609" s="912"/>
      <c r="G609" s="912"/>
      <c r="H609" s="912"/>
      <c r="I609" s="912"/>
      <c r="J609" s="1070"/>
      <c r="K609" s="1070"/>
      <c r="L609" s="1070"/>
      <c r="M609" s="1070"/>
      <c r="N609" s="1070"/>
      <c r="O609" s="1070"/>
      <c r="P609" s="1070"/>
      <c r="Q609" s="1070"/>
      <c r="R609" s="1070"/>
      <c r="S609" s="1070"/>
      <c r="T609" s="1070"/>
      <c r="U609" s="1070"/>
      <c r="V609" s="1070"/>
      <c r="W609" s="1070"/>
      <c r="X609" s="1070"/>
      <c r="Y609" s="1070"/>
      <c r="Z609" s="1070"/>
      <c r="AA609" s="1070"/>
      <c r="AB609" s="1070"/>
      <c r="AC609" s="1070"/>
      <c r="AD609" s="1070"/>
      <c r="AE609" s="1070"/>
      <c r="AF609" s="1070"/>
      <c r="AG609" s="1070"/>
      <c r="AH609" s="1070"/>
      <c r="AI609" s="1070"/>
      <c r="AJ609" s="1070"/>
      <c r="AK609" s="1070"/>
      <c r="AL609" s="1070"/>
      <c r="AM609" s="1070"/>
      <c r="AN609" s="1070"/>
      <c r="AO609" s="1070"/>
      <c r="AP609" s="1070"/>
      <c r="AQ609" s="1070"/>
      <c r="AR609" s="1070"/>
      <c r="AS609" s="1070"/>
      <c r="AT609" s="1070"/>
      <c r="AU609" s="1070"/>
      <c r="AV609" s="1070"/>
      <c r="AW609" s="1070"/>
      <c r="AX609" s="1070"/>
      <c r="AY609" s="1070"/>
      <c r="AZ609" s="1070"/>
      <c r="BA609" s="1070"/>
      <c r="BB609" s="1070"/>
      <c r="BC609" s="1070"/>
      <c r="BD609" s="1070"/>
      <c r="BE609" s="1070"/>
      <c r="BF609" s="1070"/>
      <c r="BG609" s="1070"/>
      <c r="BH609" s="1070"/>
      <c r="BI609" s="1070"/>
      <c r="BJ609" s="1070"/>
      <c r="BK609" s="1070"/>
      <c r="BL609" s="1070"/>
      <c r="BM609" s="1070"/>
      <c r="BN609" s="1070"/>
      <c r="BO609" s="1070"/>
      <c r="BP609" s="1070"/>
      <c r="BQ609" s="1070"/>
      <c r="BR609" s="1070"/>
      <c r="BS609" s="1070"/>
      <c r="BT609" s="1070"/>
      <c r="BU609" s="1070"/>
      <c r="BV609" s="1070"/>
      <c r="BW609" s="1070"/>
      <c r="BX609" s="1070"/>
      <c r="BY609" s="1070"/>
      <c r="BZ609" s="1070"/>
      <c r="CA609" s="1070"/>
      <c r="CB609" s="1070"/>
      <c r="CC609" s="1070"/>
      <c r="CD609" s="1070"/>
      <c r="CE609" s="1070"/>
      <c r="CF609" s="1070"/>
      <c r="CG609" s="1070"/>
      <c r="CH609" s="1070"/>
      <c r="CI609" s="1070"/>
      <c r="CJ609" s="1070"/>
      <c r="CK609" s="1070"/>
      <c r="CL609" s="1070"/>
      <c r="CM609" s="1070"/>
      <c r="CN609" s="1070"/>
      <c r="CO609" s="1070"/>
      <c r="CP609" s="1070"/>
      <c r="CQ609" s="1070"/>
      <c r="CR609" s="1070"/>
      <c r="CS609" s="1070"/>
      <c r="CT609" s="1070"/>
      <c r="CU609" s="1070"/>
      <c r="CV609" s="1070"/>
      <c r="CW609" s="1070"/>
      <c r="CX609" s="1070"/>
      <c r="CY609" s="1070"/>
      <c r="CZ609" s="1070"/>
      <c r="DA609" s="1070"/>
      <c r="DB609" s="1070"/>
      <c r="DC609" s="1070"/>
      <c r="DD609" s="1070"/>
      <c r="DE609" s="1070"/>
      <c r="DF609" s="1070"/>
      <c r="DG609" s="1070"/>
      <c r="DH609" s="1070"/>
      <c r="DI609" s="1070"/>
      <c r="DJ609" s="1070"/>
      <c r="DK609" s="1070"/>
      <c r="DL609" s="1070"/>
      <c r="DM609" s="1070"/>
      <c r="DN609" s="1070"/>
      <c r="DO609" s="1070"/>
      <c r="DP609" s="1070"/>
      <c r="DQ609" s="1070"/>
      <c r="DR609" s="1070"/>
      <c r="DS609" s="1070"/>
      <c r="DT609" s="1070"/>
      <c r="DU609" s="1070"/>
      <c r="DV609" s="1070"/>
      <c r="DW609" s="1070"/>
      <c r="DX609" s="1070"/>
      <c r="DY609" s="1070"/>
      <c r="DZ609" s="1070"/>
      <c r="EA609" s="1070"/>
      <c r="EB609" s="1070"/>
      <c r="EC609" s="1070"/>
      <c r="ED609" s="1070"/>
      <c r="EE609" s="1070"/>
      <c r="EF609" s="1070"/>
      <c r="EG609" s="1070"/>
      <c r="EH609" s="1070"/>
      <c r="EI609" s="1070"/>
      <c r="EJ609" s="1070"/>
      <c r="EK609" s="1070"/>
      <c r="EL609" s="1070"/>
      <c r="EM609" s="1070"/>
      <c r="EN609" s="1070"/>
      <c r="EO609" s="1070"/>
      <c r="EP609" s="1070"/>
      <c r="EQ609" s="1070"/>
      <c r="ER609" s="1070"/>
      <c r="ES609" s="1070"/>
    </row>
    <row r="610" spans="1:149" s="1078" customFormat="1" ht="15" customHeight="1">
      <c r="A610" s="912"/>
      <c r="B610" s="1092"/>
      <c r="C610" s="912"/>
      <c r="D610" s="912"/>
      <c r="E610" s="912"/>
      <c r="F610" s="912"/>
      <c r="G610" s="912"/>
      <c r="H610" s="912"/>
      <c r="I610" s="912"/>
      <c r="J610" s="1070"/>
      <c r="K610" s="1070"/>
      <c r="L610" s="1070"/>
      <c r="M610" s="1070"/>
      <c r="N610" s="1070"/>
      <c r="O610" s="1070"/>
      <c r="P610" s="1070"/>
      <c r="Q610" s="1070"/>
      <c r="R610" s="1070"/>
      <c r="S610" s="1070"/>
      <c r="T610" s="1070"/>
      <c r="U610" s="1070"/>
      <c r="V610" s="1070"/>
      <c r="W610" s="1070"/>
      <c r="X610" s="1070"/>
      <c r="Y610" s="1070"/>
      <c r="Z610" s="1070"/>
      <c r="AA610" s="1070"/>
      <c r="AB610" s="1070"/>
      <c r="AC610" s="1070"/>
      <c r="AD610" s="1070"/>
      <c r="AE610" s="1070"/>
      <c r="AF610" s="1070"/>
      <c r="AG610" s="1070"/>
      <c r="AH610" s="1070"/>
      <c r="AI610" s="1070"/>
      <c r="AJ610" s="1070"/>
      <c r="AK610" s="1070"/>
      <c r="AL610" s="1070"/>
      <c r="AM610" s="1070"/>
      <c r="AN610" s="1070"/>
      <c r="AO610" s="1070"/>
      <c r="AP610" s="1070"/>
      <c r="AQ610" s="1070"/>
      <c r="AR610" s="1070"/>
      <c r="AS610" s="1070"/>
      <c r="AT610" s="1070"/>
      <c r="AU610" s="1070"/>
      <c r="AV610" s="1070"/>
      <c r="AW610" s="1070"/>
      <c r="AX610" s="1070"/>
      <c r="AY610" s="1070"/>
      <c r="AZ610" s="1070"/>
      <c r="BA610" s="1070"/>
      <c r="BB610" s="1070"/>
      <c r="BC610" s="1070"/>
      <c r="BD610" s="1070"/>
      <c r="BE610" s="1070"/>
      <c r="BF610" s="1070"/>
      <c r="BG610" s="1070"/>
      <c r="BH610" s="1070"/>
      <c r="BI610" s="1070"/>
      <c r="BJ610" s="1070"/>
      <c r="BK610" s="1070"/>
      <c r="BL610" s="1070"/>
      <c r="BM610" s="1070"/>
      <c r="BN610" s="1070"/>
      <c r="BO610" s="1070"/>
      <c r="BP610" s="1070"/>
      <c r="BQ610" s="1070"/>
      <c r="BR610" s="1070"/>
      <c r="BS610" s="1070"/>
      <c r="BT610" s="1070"/>
      <c r="BU610" s="1070"/>
      <c r="BV610" s="1070"/>
      <c r="BW610" s="1070"/>
      <c r="BX610" s="1070"/>
      <c r="BY610" s="1070"/>
      <c r="BZ610" s="1070"/>
      <c r="CA610" s="1070"/>
      <c r="CB610" s="1070"/>
      <c r="CC610" s="1070"/>
      <c r="CD610" s="1070"/>
      <c r="CE610" s="1070"/>
      <c r="CF610" s="1070"/>
      <c r="CG610" s="1070"/>
      <c r="CH610" s="1070"/>
      <c r="CI610" s="1070"/>
      <c r="CJ610" s="1070"/>
      <c r="CK610" s="1070"/>
      <c r="CL610" s="1070"/>
      <c r="CM610" s="1070"/>
      <c r="CN610" s="1070"/>
      <c r="CO610" s="1070"/>
      <c r="CP610" s="1070"/>
      <c r="CQ610" s="1070"/>
      <c r="CR610" s="1070"/>
      <c r="CS610" s="1070"/>
      <c r="CT610" s="1070"/>
      <c r="CU610" s="1070"/>
      <c r="CV610" s="1070"/>
      <c r="CW610" s="1070"/>
      <c r="CX610" s="1070"/>
      <c r="CY610" s="1070"/>
      <c r="CZ610" s="1070"/>
      <c r="DA610" s="1070"/>
      <c r="DB610" s="1070"/>
      <c r="DC610" s="1070"/>
      <c r="DD610" s="1070"/>
      <c r="DE610" s="1070"/>
      <c r="DF610" s="1070"/>
      <c r="DG610" s="1070"/>
      <c r="DH610" s="1070"/>
      <c r="DI610" s="1070"/>
      <c r="DJ610" s="1070"/>
      <c r="DK610" s="1070"/>
      <c r="DL610" s="1070"/>
      <c r="DM610" s="1070"/>
      <c r="DN610" s="1070"/>
      <c r="DO610" s="1070"/>
      <c r="DP610" s="1070"/>
      <c r="DQ610" s="1070"/>
      <c r="DR610" s="1070"/>
      <c r="DS610" s="1070"/>
      <c r="DT610" s="1070"/>
      <c r="DU610" s="1070"/>
      <c r="DV610" s="1070"/>
      <c r="DW610" s="1070"/>
      <c r="DX610" s="1070"/>
      <c r="DY610" s="1070"/>
      <c r="DZ610" s="1070"/>
      <c r="EA610" s="1070"/>
      <c r="EB610" s="1070"/>
      <c r="EC610" s="1070"/>
      <c r="ED610" s="1070"/>
      <c r="EE610" s="1070"/>
      <c r="EF610" s="1070"/>
      <c r="EG610" s="1070"/>
      <c r="EH610" s="1070"/>
      <c r="EI610" s="1070"/>
      <c r="EJ610" s="1070"/>
      <c r="EK610" s="1070"/>
      <c r="EL610" s="1070"/>
      <c r="EM610" s="1070"/>
      <c r="EN610" s="1070"/>
      <c r="EO610" s="1070"/>
      <c r="EP610" s="1070"/>
      <c r="EQ610" s="1070"/>
      <c r="ER610" s="1070"/>
      <c r="ES610" s="1070"/>
    </row>
    <row r="611" spans="1:149" s="912" customFormat="1" ht="15" customHeight="1">
      <c r="B611" s="1092"/>
      <c r="P611" s="1070"/>
      <c r="Q611" s="1070"/>
      <c r="R611" s="1070"/>
      <c r="S611" s="1070"/>
      <c r="T611" s="1070"/>
      <c r="U611" s="1070"/>
      <c r="V611" s="1070"/>
      <c r="W611" s="1070"/>
      <c r="X611" s="1070"/>
      <c r="Y611" s="1070"/>
      <c r="Z611" s="1070"/>
      <c r="AA611" s="1070"/>
      <c r="AB611" s="1070"/>
      <c r="AC611" s="1070"/>
      <c r="AD611" s="1070"/>
      <c r="AE611" s="1070"/>
      <c r="AF611" s="1070"/>
      <c r="AG611" s="1070"/>
      <c r="AH611" s="1070"/>
      <c r="AI611" s="1070"/>
      <c r="AJ611" s="1070"/>
      <c r="AK611" s="1070"/>
      <c r="AL611" s="1070"/>
      <c r="AM611" s="1070"/>
      <c r="AN611" s="1070"/>
      <c r="AO611" s="1070"/>
      <c r="AP611" s="1070"/>
      <c r="AQ611" s="1070"/>
      <c r="AR611" s="1070"/>
      <c r="AS611" s="1070"/>
      <c r="AT611" s="1070"/>
      <c r="AU611" s="1070"/>
      <c r="AV611" s="1070"/>
      <c r="AW611" s="1070"/>
      <c r="AX611" s="1070"/>
      <c r="AY611" s="1070"/>
      <c r="AZ611" s="1070"/>
      <c r="BA611" s="1070"/>
      <c r="BB611" s="1070"/>
      <c r="BC611" s="1070"/>
      <c r="BD611" s="1070"/>
      <c r="BE611" s="1070"/>
      <c r="BF611" s="1070"/>
      <c r="BG611" s="1070"/>
      <c r="BH611" s="1070"/>
      <c r="BI611" s="1070"/>
      <c r="BJ611" s="1070"/>
      <c r="BK611" s="1070"/>
      <c r="BL611" s="1070"/>
      <c r="BM611" s="1070"/>
      <c r="BN611" s="1070"/>
      <c r="BO611" s="1070"/>
      <c r="BP611" s="1070"/>
      <c r="BQ611" s="1070"/>
      <c r="BR611" s="1070"/>
      <c r="BS611" s="1070"/>
      <c r="BT611" s="1070"/>
      <c r="BU611" s="1070"/>
      <c r="BV611" s="1070"/>
      <c r="BW611" s="1070"/>
      <c r="BX611" s="1070"/>
      <c r="BY611" s="1070"/>
      <c r="BZ611" s="1070"/>
      <c r="CA611" s="1070"/>
      <c r="CB611" s="1070"/>
      <c r="CC611" s="1070"/>
      <c r="CD611" s="1070"/>
      <c r="CE611" s="1070"/>
      <c r="CF611" s="1070"/>
      <c r="CG611" s="1070"/>
      <c r="CH611" s="1070"/>
      <c r="CI611" s="1070"/>
      <c r="CJ611" s="1070"/>
      <c r="CK611" s="1070"/>
      <c r="CL611" s="1070"/>
      <c r="CM611" s="1070"/>
      <c r="CN611" s="1070"/>
      <c r="CO611" s="1070"/>
      <c r="CP611" s="1070"/>
      <c r="CQ611" s="1070"/>
      <c r="CR611" s="1070"/>
      <c r="CS611" s="1070"/>
      <c r="CT611" s="1070"/>
      <c r="CU611" s="1070"/>
      <c r="CV611" s="1070"/>
      <c r="CW611" s="1070"/>
      <c r="CX611" s="1070"/>
      <c r="CY611" s="1070"/>
      <c r="CZ611" s="1070"/>
      <c r="DA611" s="1070"/>
      <c r="DB611" s="1070"/>
      <c r="DC611" s="1070"/>
      <c r="DD611" s="1070"/>
      <c r="DE611" s="1070"/>
      <c r="DF611" s="1070"/>
      <c r="DG611" s="1070"/>
      <c r="DH611" s="1070"/>
      <c r="DI611" s="1070"/>
      <c r="DJ611" s="1070"/>
      <c r="DK611" s="1070"/>
      <c r="DL611" s="1070"/>
      <c r="DM611" s="1070"/>
      <c r="DN611" s="1070"/>
      <c r="DO611" s="1070"/>
      <c r="DP611" s="1070"/>
      <c r="DQ611" s="1070"/>
      <c r="DR611" s="1070"/>
      <c r="DS611" s="1070"/>
      <c r="DT611" s="1070"/>
      <c r="DU611" s="1070"/>
      <c r="DV611" s="1070"/>
      <c r="DW611" s="1070"/>
      <c r="DX611" s="1070"/>
      <c r="DY611" s="1070"/>
      <c r="DZ611" s="1070"/>
      <c r="EA611" s="1070"/>
      <c r="EB611" s="1070"/>
      <c r="EC611" s="1070"/>
      <c r="ED611" s="1070"/>
      <c r="EE611" s="1070"/>
      <c r="EF611" s="1070"/>
      <c r="EG611" s="1070"/>
      <c r="EH611" s="1070"/>
      <c r="EI611" s="1070"/>
      <c r="EJ611" s="1070"/>
      <c r="EK611" s="1070"/>
      <c r="EL611" s="1070"/>
      <c r="EM611" s="1070"/>
      <c r="EN611" s="1070"/>
      <c r="EO611" s="1070"/>
      <c r="EP611" s="1070"/>
      <c r="EQ611" s="1070"/>
      <c r="ER611" s="1070"/>
      <c r="ES611" s="1070"/>
    </row>
    <row r="612" spans="1:149" s="912" customFormat="1" ht="15" customHeight="1">
      <c r="B612" s="1092"/>
      <c r="P612" s="1070"/>
      <c r="Q612" s="1070"/>
      <c r="R612" s="1070"/>
      <c r="S612" s="1070"/>
      <c r="T612" s="1070"/>
      <c r="U612" s="1070"/>
      <c r="V612" s="1070"/>
      <c r="W612" s="1070"/>
      <c r="X612" s="1070"/>
      <c r="Y612" s="1070"/>
      <c r="Z612" s="1070"/>
      <c r="AA612" s="1070"/>
      <c r="AB612" s="1070"/>
      <c r="AC612" s="1070"/>
      <c r="AD612" s="1070"/>
      <c r="AE612" s="1070"/>
      <c r="AF612" s="1070"/>
      <c r="AG612" s="1070"/>
      <c r="AH612" s="1070"/>
      <c r="AI612" s="1070"/>
      <c r="AJ612" s="1070"/>
      <c r="AK612" s="1070"/>
      <c r="AL612" s="1070"/>
      <c r="AM612" s="1070"/>
      <c r="AN612" s="1070"/>
      <c r="AO612" s="1070"/>
      <c r="AP612" s="1070"/>
      <c r="AQ612" s="1070"/>
      <c r="AR612" s="1070"/>
      <c r="AS612" s="1070"/>
      <c r="AT612" s="1070"/>
      <c r="AU612" s="1070"/>
      <c r="AV612" s="1070"/>
      <c r="AW612" s="1070"/>
      <c r="AX612" s="1070"/>
      <c r="AY612" s="1070"/>
      <c r="AZ612" s="1070"/>
      <c r="BA612" s="1070"/>
      <c r="BB612" s="1070"/>
      <c r="BC612" s="1070"/>
      <c r="BD612" s="1070"/>
      <c r="BE612" s="1070"/>
      <c r="BF612" s="1070"/>
      <c r="BG612" s="1070"/>
      <c r="BH612" s="1070"/>
      <c r="BI612" s="1070"/>
      <c r="BJ612" s="1070"/>
      <c r="BK612" s="1070"/>
      <c r="BL612" s="1070"/>
      <c r="BM612" s="1070"/>
      <c r="BN612" s="1070"/>
      <c r="BO612" s="1070"/>
      <c r="BP612" s="1070"/>
      <c r="BQ612" s="1070"/>
      <c r="BR612" s="1070"/>
      <c r="BS612" s="1070"/>
      <c r="BT612" s="1070"/>
      <c r="BU612" s="1070"/>
      <c r="BV612" s="1070"/>
      <c r="BW612" s="1070"/>
      <c r="BX612" s="1070"/>
      <c r="BY612" s="1070"/>
      <c r="BZ612" s="1070"/>
      <c r="CA612" s="1070"/>
      <c r="CB612" s="1070"/>
      <c r="CC612" s="1070"/>
      <c r="CD612" s="1070"/>
      <c r="CE612" s="1070"/>
      <c r="CF612" s="1070"/>
      <c r="CG612" s="1070"/>
      <c r="CH612" s="1070"/>
      <c r="CI612" s="1070"/>
      <c r="CJ612" s="1070"/>
      <c r="CK612" s="1070"/>
      <c r="CL612" s="1070"/>
      <c r="CM612" s="1070"/>
      <c r="CN612" s="1070"/>
      <c r="CO612" s="1070"/>
      <c r="CP612" s="1070"/>
      <c r="CQ612" s="1070"/>
      <c r="CR612" s="1070"/>
      <c r="CS612" s="1070"/>
      <c r="CT612" s="1070"/>
      <c r="CU612" s="1070"/>
      <c r="CV612" s="1070"/>
      <c r="CW612" s="1070"/>
      <c r="CX612" s="1070"/>
      <c r="CY612" s="1070"/>
      <c r="CZ612" s="1070"/>
      <c r="DA612" s="1070"/>
      <c r="DB612" s="1070"/>
      <c r="DC612" s="1070"/>
      <c r="DD612" s="1070"/>
      <c r="DE612" s="1070"/>
      <c r="DF612" s="1070"/>
      <c r="DG612" s="1070"/>
      <c r="DH612" s="1070"/>
      <c r="DI612" s="1070"/>
      <c r="DJ612" s="1070"/>
      <c r="DK612" s="1070"/>
      <c r="DL612" s="1070"/>
      <c r="DM612" s="1070"/>
      <c r="DN612" s="1070"/>
      <c r="DO612" s="1070"/>
      <c r="DP612" s="1070"/>
      <c r="DQ612" s="1070"/>
      <c r="DR612" s="1070"/>
      <c r="DS612" s="1070"/>
      <c r="DT612" s="1070"/>
      <c r="DU612" s="1070"/>
      <c r="DV612" s="1070"/>
      <c r="DW612" s="1070"/>
      <c r="DX612" s="1070"/>
      <c r="DY612" s="1070"/>
      <c r="DZ612" s="1070"/>
      <c r="EA612" s="1070"/>
      <c r="EB612" s="1070"/>
      <c r="EC612" s="1070"/>
      <c r="ED612" s="1070"/>
      <c r="EE612" s="1070"/>
      <c r="EF612" s="1070"/>
      <c r="EG612" s="1070"/>
      <c r="EH612" s="1070"/>
      <c r="EI612" s="1070"/>
      <c r="EJ612" s="1070"/>
      <c r="EK612" s="1070"/>
      <c r="EL612" s="1070"/>
      <c r="EM612" s="1070"/>
      <c r="EN612" s="1070"/>
      <c r="EO612" s="1070"/>
      <c r="EP612" s="1070"/>
      <c r="EQ612" s="1070"/>
      <c r="ER612" s="1070"/>
      <c r="ES612" s="1070"/>
    </row>
    <row r="613" spans="1:149" s="912" customFormat="1" ht="15" customHeight="1">
      <c r="A613" s="927"/>
      <c r="B613" s="1093"/>
      <c r="C613" s="927"/>
      <c r="D613" s="927"/>
      <c r="E613" s="927"/>
      <c r="F613" s="927"/>
      <c r="G613" s="927"/>
      <c r="H613" s="927"/>
      <c r="I613" s="927"/>
    </row>
    <row r="614" spans="1:149" s="912" customFormat="1" ht="15" customHeight="1">
      <c r="B614" s="1092"/>
    </row>
    <row r="615" spans="1:149" s="912" customFormat="1" ht="15" customHeight="1">
      <c r="B615" s="1092"/>
    </row>
    <row r="616" spans="1:149" s="912" customFormat="1" ht="15" customHeight="1">
      <c r="B616" s="1092"/>
      <c r="L616" s="927"/>
      <c r="M616" s="927"/>
      <c r="N616" s="927"/>
      <c r="O616" s="927"/>
      <c r="P616" s="927"/>
      <c r="Q616" s="927"/>
      <c r="R616" s="927"/>
      <c r="S616" s="927"/>
      <c r="T616" s="927"/>
      <c r="U616" s="927"/>
      <c r="V616" s="927"/>
      <c r="W616" s="927"/>
      <c r="X616" s="927"/>
      <c r="Y616" s="927"/>
      <c r="Z616" s="927"/>
      <c r="AA616" s="927"/>
      <c r="AB616" s="927"/>
      <c r="AC616" s="927"/>
      <c r="AD616" s="927"/>
      <c r="AE616" s="927"/>
      <c r="AF616" s="927"/>
      <c r="AG616" s="927"/>
      <c r="AH616" s="927"/>
      <c r="AI616" s="927"/>
      <c r="AJ616" s="927"/>
      <c r="AK616" s="927"/>
      <c r="AL616" s="927"/>
      <c r="AM616" s="927"/>
      <c r="AN616" s="927"/>
      <c r="AO616" s="927"/>
      <c r="AP616" s="927"/>
      <c r="AQ616" s="927"/>
      <c r="AR616" s="927"/>
      <c r="AS616" s="927"/>
      <c r="AT616" s="927"/>
      <c r="AU616" s="927"/>
      <c r="AV616" s="927"/>
      <c r="AW616" s="927"/>
      <c r="AX616" s="927"/>
      <c r="AY616" s="927"/>
      <c r="AZ616" s="927"/>
      <c r="BA616" s="927"/>
      <c r="BB616" s="927"/>
      <c r="BC616" s="927"/>
      <c r="BD616" s="927"/>
      <c r="BE616" s="927"/>
      <c r="BF616" s="927"/>
      <c r="BG616" s="927"/>
      <c r="BH616" s="927"/>
      <c r="BI616" s="927"/>
      <c r="BJ616" s="927"/>
      <c r="BK616" s="927"/>
      <c r="BL616" s="927"/>
      <c r="BM616" s="927"/>
      <c r="BN616" s="927"/>
      <c r="BO616" s="927"/>
      <c r="BP616" s="927"/>
      <c r="BQ616" s="927"/>
      <c r="BR616" s="927"/>
      <c r="BS616" s="927"/>
      <c r="BT616" s="927"/>
      <c r="BU616" s="927"/>
      <c r="BV616" s="927"/>
      <c r="BW616" s="927"/>
      <c r="BX616" s="927"/>
      <c r="BY616" s="927"/>
      <c r="BZ616" s="927"/>
      <c r="CA616" s="927"/>
      <c r="CB616" s="927"/>
      <c r="CC616" s="927"/>
      <c r="CD616" s="927"/>
      <c r="CE616" s="927"/>
      <c r="CF616" s="927"/>
      <c r="CG616" s="927"/>
      <c r="CH616" s="927"/>
      <c r="CI616" s="927"/>
      <c r="CJ616" s="927"/>
      <c r="CK616" s="927"/>
      <c r="CL616" s="927"/>
      <c r="CM616" s="927"/>
      <c r="CN616" s="927"/>
      <c r="CO616" s="927"/>
      <c r="CP616" s="927"/>
      <c r="CQ616" s="927"/>
      <c r="CR616" s="927"/>
      <c r="CS616" s="927"/>
      <c r="CT616" s="927"/>
      <c r="CU616" s="927"/>
      <c r="CV616" s="927"/>
      <c r="CW616" s="927"/>
      <c r="CX616" s="927"/>
      <c r="CY616" s="927"/>
      <c r="CZ616" s="927"/>
      <c r="DA616" s="927"/>
      <c r="DB616" s="927"/>
      <c r="DC616" s="927"/>
      <c r="DD616" s="927"/>
      <c r="DE616" s="927"/>
      <c r="DF616" s="927"/>
      <c r="DG616" s="927"/>
      <c r="DH616" s="927"/>
      <c r="DI616" s="927"/>
      <c r="DJ616" s="927"/>
      <c r="DK616" s="927"/>
      <c r="DL616" s="927"/>
      <c r="DM616" s="927"/>
      <c r="DN616" s="927"/>
      <c r="DO616" s="927"/>
      <c r="DP616" s="927"/>
      <c r="DQ616" s="927"/>
      <c r="DR616" s="927"/>
      <c r="DS616" s="927"/>
      <c r="DT616" s="927"/>
      <c r="DU616" s="927"/>
      <c r="DV616" s="927"/>
      <c r="DW616" s="927"/>
      <c r="DX616" s="927"/>
      <c r="DY616" s="927"/>
      <c r="DZ616" s="927"/>
      <c r="EA616" s="927"/>
      <c r="EB616" s="927"/>
      <c r="EC616" s="927"/>
      <c r="ED616" s="927"/>
      <c r="EE616" s="927"/>
      <c r="EF616" s="927"/>
      <c r="EG616" s="927"/>
      <c r="EH616" s="927"/>
      <c r="EI616" s="927"/>
      <c r="EJ616" s="927"/>
      <c r="EK616" s="927"/>
      <c r="EL616" s="927"/>
      <c r="EM616" s="927"/>
      <c r="EN616" s="927"/>
      <c r="EO616" s="927"/>
      <c r="EP616" s="927"/>
      <c r="EQ616" s="927"/>
      <c r="ER616" s="927"/>
      <c r="ES616" s="927"/>
    </row>
    <row r="617" spans="1:149" s="1078" customFormat="1" ht="15" customHeight="1">
      <c r="A617" s="912"/>
      <c r="B617" s="1092"/>
      <c r="C617" s="912"/>
      <c r="D617" s="912"/>
      <c r="E617" s="912"/>
      <c r="F617" s="912"/>
      <c r="G617" s="912"/>
      <c r="H617" s="912"/>
      <c r="I617" s="912"/>
      <c r="J617" s="1070"/>
      <c r="K617" s="1070"/>
      <c r="L617" s="1070"/>
      <c r="M617" s="1070"/>
      <c r="N617" s="1070"/>
      <c r="O617" s="1070"/>
      <c r="P617" s="1070"/>
      <c r="Q617" s="1070"/>
      <c r="R617" s="1070"/>
      <c r="S617" s="1070"/>
      <c r="T617" s="1070"/>
      <c r="U617" s="1070"/>
      <c r="V617" s="1070"/>
      <c r="W617" s="1070"/>
      <c r="X617" s="1070"/>
      <c r="Y617" s="1070"/>
      <c r="Z617" s="1070"/>
      <c r="AA617" s="1070"/>
      <c r="AB617" s="1070"/>
      <c r="AC617" s="1070"/>
      <c r="AD617" s="1070"/>
      <c r="AE617" s="1070"/>
      <c r="AF617" s="1070"/>
      <c r="AG617" s="1070"/>
      <c r="AH617" s="1070"/>
      <c r="AI617" s="1070"/>
      <c r="AJ617" s="1070"/>
      <c r="AK617" s="1070"/>
      <c r="AL617" s="1070"/>
      <c r="AM617" s="1070"/>
      <c r="AN617" s="1070"/>
      <c r="AO617" s="1070"/>
      <c r="AP617" s="1070"/>
      <c r="AQ617" s="1070"/>
      <c r="AR617" s="1070"/>
      <c r="AS617" s="1070"/>
      <c r="AT617" s="1070"/>
      <c r="AU617" s="1070"/>
      <c r="AV617" s="1070"/>
      <c r="AW617" s="1070"/>
      <c r="AX617" s="1070"/>
      <c r="AY617" s="1070"/>
      <c r="AZ617" s="1070"/>
      <c r="BA617" s="1070"/>
      <c r="BB617" s="1070"/>
      <c r="BC617" s="1070"/>
      <c r="BD617" s="1070"/>
      <c r="BE617" s="1070"/>
      <c r="BF617" s="1070"/>
      <c r="BG617" s="1070"/>
      <c r="BH617" s="1070"/>
      <c r="BI617" s="1070"/>
      <c r="BJ617" s="1070"/>
      <c r="BK617" s="1070"/>
      <c r="BL617" s="1070"/>
      <c r="BM617" s="1070"/>
      <c r="BN617" s="1070"/>
      <c r="BO617" s="1070"/>
      <c r="BP617" s="1070"/>
      <c r="BQ617" s="1070"/>
      <c r="BR617" s="1070"/>
      <c r="BS617" s="1070"/>
      <c r="BT617" s="1070"/>
      <c r="BU617" s="1070"/>
      <c r="BV617" s="1070"/>
      <c r="BW617" s="1070"/>
      <c r="BX617" s="1070"/>
      <c r="BY617" s="1070"/>
      <c r="BZ617" s="1070"/>
      <c r="CA617" s="1070"/>
      <c r="CB617" s="1070"/>
      <c r="CC617" s="1070"/>
      <c r="CD617" s="1070"/>
      <c r="CE617" s="1070"/>
      <c r="CF617" s="1070"/>
      <c r="CG617" s="1070"/>
      <c r="CH617" s="1070"/>
      <c r="CI617" s="1070"/>
      <c r="CJ617" s="1070"/>
      <c r="CK617" s="1070"/>
      <c r="CL617" s="1070"/>
      <c r="CM617" s="1070"/>
      <c r="CN617" s="1070"/>
      <c r="CO617" s="1070"/>
      <c r="CP617" s="1070"/>
      <c r="CQ617" s="1070"/>
      <c r="CR617" s="1070"/>
      <c r="CS617" s="1070"/>
      <c r="CT617" s="1070"/>
      <c r="CU617" s="1070"/>
      <c r="CV617" s="1070"/>
      <c r="CW617" s="1070"/>
      <c r="CX617" s="1070"/>
      <c r="CY617" s="1070"/>
      <c r="CZ617" s="1070"/>
      <c r="DA617" s="1070"/>
      <c r="DB617" s="1070"/>
      <c r="DC617" s="1070"/>
      <c r="DD617" s="1070"/>
      <c r="DE617" s="1070"/>
      <c r="DF617" s="1070"/>
      <c r="DG617" s="1070"/>
      <c r="DH617" s="1070"/>
      <c r="DI617" s="1070"/>
      <c r="DJ617" s="1070"/>
      <c r="DK617" s="1070"/>
      <c r="DL617" s="1070"/>
      <c r="DM617" s="1070"/>
      <c r="DN617" s="1070"/>
      <c r="DO617" s="1070"/>
      <c r="DP617" s="1070"/>
      <c r="DQ617" s="1070"/>
      <c r="DR617" s="1070"/>
      <c r="DS617" s="1070"/>
      <c r="DT617" s="1070"/>
      <c r="DU617" s="1070"/>
      <c r="DV617" s="1070"/>
      <c r="DW617" s="1070"/>
      <c r="DX617" s="1070"/>
      <c r="DY617" s="1070"/>
      <c r="DZ617" s="1070"/>
      <c r="EA617" s="1070"/>
      <c r="EB617" s="1070"/>
      <c r="EC617" s="1070"/>
      <c r="ED617" s="1070"/>
      <c r="EE617" s="1070"/>
      <c r="EF617" s="1070"/>
      <c r="EG617" s="1070"/>
      <c r="EH617" s="1070"/>
      <c r="EI617" s="1070"/>
      <c r="EJ617" s="1070"/>
      <c r="EK617" s="1070"/>
      <c r="EL617" s="1070"/>
      <c r="EM617" s="1070"/>
      <c r="EN617" s="1070"/>
      <c r="EO617" s="1070"/>
      <c r="EP617" s="1070"/>
      <c r="EQ617" s="1070"/>
      <c r="ER617" s="1070"/>
      <c r="ES617" s="1070"/>
    </row>
    <row r="618" spans="1:149" s="1078" customFormat="1" ht="15" customHeight="1">
      <c r="A618" s="927"/>
      <c r="B618" s="1093"/>
      <c r="C618" s="927"/>
      <c r="D618" s="927"/>
      <c r="E618" s="927"/>
      <c r="F618" s="927"/>
      <c r="G618" s="927"/>
      <c r="H618" s="927"/>
      <c r="I618" s="927"/>
      <c r="J618" s="1070"/>
      <c r="K618" s="1070"/>
      <c r="L618" s="1070"/>
      <c r="M618" s="1070"/>
      <c r="N618" s="1070"/>
      <c r="O618" s="1070"/>
      <c r="P618" s="1070"/>
      <c r="Q618" s="1070"/>
      <c r="R618" s="1070"/>
      <c r="S618" s="1070"/>
      <c r="T618" s="1070"/>
      <c r="U618" s="1070"/>
      <c r="V618" s="1070"/>
      <c r="W618" s="1070"/>
      <c r="X618" s="1070"/>
      <c r="Y618" s="1070"/>
      <c r="Z618" s="1070"/>
      <c r="AA618" s="1070"/>
      <c r="AB618" s="1070"/>
      <c r="AC618" s="1070"/>
      <c r="AD618" s="1070"/>
      <c r="AE618" s="1070"/>
      <c r="AF618" s="1070"/>
      <c r="AG618" s="1070"/>
      <c r="AH618" s="1070"/>
      <c r="AI618" s="1070"/>
      <c r="AJ618" s="1070"/>
      <c r="AK618" s="1070"/>
      <c r="AL618" s="1070"/>
      <c r="AM618" s="1070"/>
      <c r="AN618" s="1070"/>
      <c r="AO618" s="1070"/>
      <c r="AP618" s="1070"/>
      <c r="AQ618" s="1070"/>
      <c r="AR618" s="1070"/>
      <c r="AS618" s="1070"/>
      <c r="AT618" s="1070"/>
      <c r="AU618" s="1070"/>
      <c r="AV618" s="1070"/>
      <c r="AW618" s="1070"/>
      <c r="AX618" s="1070"/>
      <c r="AY618" s="1070"/>
      <c r="AZ618" s="1070"/>
      <c r="BA618" s="1070"/>
      <c r="BB618" s="1070"/>
      <c r="BC618" s="1070"/>
      <c r="BD618" s="1070"/>
      <c r="BE618" s="1070"/>
      <c r="BF618" s="1070"/>
      <c r="BG618" s="1070"/>
      <c r="BH618" s="1070"/>
      <c r="BI618" s="1070"/>
      <c r="BJ618" s="1070"/>
      <c r="BK618" s="1070"/>
      <c r="BL618" s="1070"/>
      <c r="BM618" s="1070"/>
      <c r="BN618" s="1070"/>
      <c r="BO618" s="1070"/>
      <c r="BP618" s="1070"/>
      <c r="BQ618" s="1070"/>
      <c r="BR618" s="1070"/>
      <c r="BS618" s="1070"/>
      <c r="BT618" s="1070"/>
      <c r="BU618" s="1070"/>
      <c r="BV618" s="1070"/>
      <c r="BW618" s="1070"/>
      <c r="BX618" s="1070"/>
      <c r="BY618" s="1070"/>
      <c r="BZ618" s="1070"/>
      <c r="CA618" s="1070"/>
      <c r="CB618" s="1070"/>
      <c r="CC618" s="1070"/>
      <c r="CD618" s="1070"/>
      <c r="CE618" s="1070"/>
      <c r="CF618" s="1070"/>
      <c r="CG618" s="1070"/>
      <c r="CH618" s="1070"/>
      <c r="CI618" s="1070"/>
      <c r="CJ618" s="1070"/>
      <c r="CK618" s="1070"/>
      <c r="CL618" s="1070"/>
      <c r="CM618" s="1070"/>
      <c r="CN618" s="1070"/>
      <c r="CO618" s="1070"/>
      <c r="CP618" s="1070"/>
      <c r="CQ618" s="1070"/>
      <c r="CR618" s="1070"/>
      <c r="CS618" s="1070"/>
      <c r="CT618" s="1070"/>
      <c r="CU618" s="1070"/>
      <c r="CV618" s="1070"/>
      <c r="CW618" s="1070"/>
      <c r="CX618" s="1070"/>
      <c r="CY618" s="1070"/>
      <c r="CZ618" s="1070"/>
      <c r="DA618" s="1070"/>
      <c r="DB618" s="1070"/>
      <c r="DC618" s="1070"/>
      <c r="DD618" s="1070"/>
      <c r="DE618" s="1070"/>
      <c r="DF618" s="1070"/>
      <c r="DG618" s="1070"/>
      <c r="DH618" s="1070"/>
      <c r="DI618" s="1070"/>
      <c r="DJ618" s="1070"/>
      <c r="DK618" s="1070"/>
      <c r="DL618" s="1070"/>
      <c r="DM618" s="1070"/>
      <c r="DN618" s="1070"/>
      <c r="DO618" s="1070"/>
      <c r="DP618" s="1070"/>
      <c r="DQ618" s="1070"/>
      <c r="DR618" s="1070"/>
      <c r="DS618" s="1070"/>
      <c r="DT618" s="1070"/>
      <c r="DU618" s="1070"/>
      <c r="DV618" s="1070"/>
      <c r="DW618" s="1070"/>
      <c r="DX618" s="1070"/>
      <c r="DY618" s="1070"/>
      <c r="DZ618" s="1070"/>
      <c r="EA618" s="1070"/>
      <c r="EB618" s="1070"/>
      <c r="EC618" s="1070"/>
      <c r="ED618" s="1070"/>
      <c r="EE618" s="1070"/>
      <c r="EF618" s="1070"/>
      <c r="EG618" s="1070"/>
      <c r="EH618" s="1070"/>
      <c r="EI618" s="1070"/>
      <c r="EJ618" s="1070"/>
      <c r="EK618" s="1070"/>
      <c r="EL618" s="1070"/>
      <c r="EM618" s="1070"/>
      <c r="EN618" s="1070"/>
      <c r="EO618" s="1070"/>
      <c r="EP618" s="1070"/>
      <c r="EQ618" s="1070"/>
      <c r="ER618" s="1070"/>
      <c r="ES618" s="1070"/>
    </row>
    <row r="619" spans="1:149" s="1078" customFormat="1" ht="15" customHeight="1">
      <c r="A619" s="912"/>
      <c r="B619" s="1092"/>
      <c r="C619" s="912"/>
      <c r="D619" s="912"/>
      <c r="E619" s="912"/>
      <c r="F619" s="912"/>
      <c r="G619" s="912"/>
      <c r="H619" s="912"/>
      <c r="I619" s="912"/>
      <c r="J619" s="1070"/>
      <c r="K619" s="1070"/>
      <c r="L619" s="1070"/>
      <c r="M619" s="1070"/>
      <c r="N619" s="1070"/>
      <c r="O619" s="1070"/>
      <c r="P619" s="1070"/>
      <c r="Q619" s="1070"/>
      <c r="R619" s="1070"/>
      <c r="S619" s="1070"/>
      <c r="T619" s="1070"/>
      <c r="U619" s="1070"/>
      <c r="V619" s="1070"/>
      <c r="W619" s="1070"/>
      <c r="X619" s="1070"/>
      <c r="Y619" s="1070"/>
      <c r="Z619" s="1070"/>
      <c r="AA619" s="1070"/>
      <c r="AB619" s="1070"/>
      <c r="AC619" s="1070"/>
      <c r="AD619" s="1070"/>
      <c r="AE619" s="1070"/>
      <c r="AF619" s="1070"/>
      <c r="AG619" s="1070"/>
      <c r="AH619" s="1070"/>
      <c r="AI619" s="1070"/>
      <c r="AJ619" s="1070"/>
      <c r="AK619" s="1070"/>
      <c r="AL619" s="1070"/>
      <c r="AM619" s="1070"/>
      <c r="AN619" s="1070"/>
      <c r="AO619" s="1070"/>
      <c r="AP619" s="1070"/>
      <c r="AQ619" s="1070"/>
      <c r="AR619" s="1070"/>
      <c r="AS619" s="1070"/>
      <c r="AT619" s="1070"/>
      <c r="AU619" s="1070"/>
      <c r="AV619" s="1070"/>
      <c r="AW619" s="1070"/>
      <c r="AX619" s="1070"/>
      <c r="AY619" s="1070"/>
      <c r="AZ619" s="1070"/>
      <c r="BA619" s="1070"/>
      <c r="BB619" s="1070"/>
      <c r="BC619" s="1070"/>
      <c r="BD619" s="1070"/>
      <c r="BE619" s="1070"/>
      <c r="BF619" s="1070"/>
      <c r="BG619" s="1070"/>
      <c r="BH619" s="1070"/>
      <c r="BI619" s="1070"/>
      <c r="BJ619" s="1070"/>
      <c r="BK619" s="1070"/>
      <c r="BL619" s="1070"/>
      <c r="BM619" s="1070"/>
      <c r="BN619" s="1070"/>
      <c r="BO619" s="1070"/>
      <c r="BP619" s="1070"/>
      <c r="BQ619" s="1070"/>
      <c r="BR619" s="1070"/>
      <c r="BS619" s="1070"/>
      <c r="BT619" s="1070"/>
      <c r="BU619" s="1070"/>
      <c r="BV619" s="1070"/>
      <c r="BW619" s="1070"/>
      <c r="BX619" s="1070"/>
      <c r="BY619" s="1070"/>
      <c r="BZ619" s="1070"/>
      <c r="CA619" s="1070"/>
      <c r="CB619" s="1070"/>
      <c r="CC619" s="1070"/>
      <c r="CD619" s="1070"/>
      <c r="CE619" s="1070"/>
      <c r="CF619" s="1070"/>
      <c r="CG619" s="1070"/>
      <c r="CH619" s="1070"/>
      <c r="CI619" s="1070"/>
      <c r="CJ619" s="1070"/>
      <c r="CK619" s="1070"/>
      <c r="CL619" s="1070"/>
      <c r="CM619" s="1070"/>
      <c r="CN619" s="1070"/>
      <c r="CO619" s="1070"/>
      <c r="CP619" s="1070"/>
      <c r="CQ619" s="1070"/>
      <c r="CR619" s="1070"/>
      <c r="CS619" s="1070"/>
      <c r="CT619" s="1070"/>
      <c r="CU619" s="1070"/>
      <c r="CV619" s="1070"/>
      <c r="CW619" s="1070"/>
      <c r="CX619" s="1070"/>
      <c r="CY619" s="1070"/>
      <c r="CZ619" s="1070"/>
      <c r="DA619" s="1070"/>
      <c r="DB619" s="1070"/>
      <c r="DC619" s="1070"/>
      <c r="DD619" s="1070"/>
      <c r="DE619" s="1070"/>
      <c r="DF619" s="1070"/>
      <c r="DG619" s="1070"/>
      <c r="DH619" s="1070"/>
      <c r="DI619" s="1070"/>
      <c r="DJ619" s="1070"/>
      <c r="DK619" s="1070"/>
      <c r="DL619" s="1070"/>
      <c r="DM619" s="1070"/>
      <c r="DN619" s="1070"/>
      <c r="DO619" s="1070"/>
      <c r="DP619" s="1070"/>
      <c r="DQ619" s="1070"/>
      <c r="DR619" s="1070"/>
      <c r="DS619" s="1070"/>
      <c r="DT619" s="1070"/>
      <c r="DU619" s="1070"/>
      <c r="DV619" s="1070"/>
      <c r="DW619" s="1070"/>
      <c r="DX619" s="1070"/>
      <c r="DY619" s="1070"/>
      <c r="DZ619" s="1070"/>
      <c r="EA619" s="1070"/>
      <c r="EB619" s="1070"/>
      <c r="EC619" s="1070"/>
      <c r="ED619" s="1070"/>
      <c r="EE619" s="1070"/>
      <c r="EF619" s="1070"/>
      <c r="EG619" s="1070"/>
      <c r="EH619" s="1070"/>
      <c r="EI619" s="1070"/>
      <c r="EJ619" s="1070"/>
      <c r="EK619" s="1070"/>
      <c r="EL619" s="1070"/>
      <c r="EM619" s="1070"/>
      <c r="EN619" s="1070"/>
      <c r="EO619" s="1070"/>
      <c r="EP619" s="1070"/>
      <c r="EQ619" s="1070"/>
      <c r="ER619" s="1070"/>
      <c r="ES619" s="1070"/>
    </row>
    <row r="620" spans="1:149" s="1078" customFormat="1" ht="15" customHeight="1">
      <c r="A620" s="912"/>
      <c r="B620" s="1092"/>
      <c r="C620" s="912"/>
      <c r="D620" s="912"/>
      <c r="E620" s="912"/>
      <c r="F620" s="912"/>
      <c r="G620" s="912"/>
      <c r="H620" s="912"/>
      <c r="I620" s="912"/>
      <c r="J620" s="1070"/>
      <c r="K620" s="1070"/>
      <c r="L620" s="1070"/>
      <c r="M620" s="1070"/>
      <c r="N620" s="1070"/>
      <c r="O620" s="1070"/>
      <c r="P620" s="1070"/>
      <c r="Q620" s="1070"/>
      <c r="R620" s="1070"/>
      <c r="S620" s="1070"/>
      <c r="T620" s="1070"/>
      <c r="U620" s="1070"/>
      <c r="V620" s="1070"/>
      <c r="W620" s="1070"/>
      <c r="X620" s="1070"/>
      <c r="Y620" s="1070"/>
      <c r="Z620" s="1070"/>
      <c r="AA620" s="1070"/>
      <c r="AB620" s="1070"/>
      <c r="AC620" s="1070"/>
      <c r="AD620" s="1070"/>
      <c r="AE620" s="1070"/>
      <c r="AF620" s="1070"/>
      <c r="AG620" s="1070"/>
      <c r="AH620" s="1070"/>
      <c r="AI620" s="1070"/>
      <c r="AJ620" s="1070"/>
      <c r="AK620" s="1070"/>
      <c r="AL620" s="1070"/>
      <c r="AM620" s="1070"/>
      <c r="AN620" s="1070"/>
      <c r="AO620" s="1070"/>
      <c r="AP620" s="1070"/>
      <c r="AQ620" s="1070"/>
      <c r="AR620" s="1070"/>
      <c r="AS620" s="1070"/>
      <c r="AT620" s="1070"/>
      <c r="AU620" s="1070"/>
      <c r="AV620" s="1070"/>
      <c r="AW620" s="1070"/>
      <c r="AX620" s="1070"/>
      <c r="AY620" s="1070"/>
      <c r="AZ620" s="1070"/>
      <c r="BA620" s="1070"/>
      <c r="BB620" s="1070"/>
      <c r="BC620" s="1070"/>
      <c r="BD620" s="1070"/>
      <c r="BE620" s="1070"/>
      <c r="BF620" s="1070"/>
      <c r="BG620" s="1070"/>
      <c r="BH620" s="1070"/>
      <c r="BI620" s="1070"/>
      <c r="BJ620" s="1070"/>
      <c r="BK620" s="1070"/>
      <c r="BL620" s="1070"/>
      <c r="BM620" s="1070"/>
      <c r="BN620" s="1070"/>
      <c r="BO620" s="1070"/>
      <c r="BP620" s="1070"/>
      <c r="BQ620" s="1070"/>
      <c r="BR620" s="1070"/>
      <c r="BS620" s="1070"/>
      <c r="BT620" s="1070"/>
      <c r="BU620" s="1070"/>
      <c r="BV620" s="1070"/>
      <c r="BW620" s="1070"/>
      <c r="BX620" s="1070"/>
      <c r="BY620" s="1070"/>
      <c r="BZ620" s="1070"/>
      <c r="CA620" s="1070"/>
      <c r="CB620" s="1070"/>
      <c r="CC620" s="1070"/>
      <c r="CD620" s="1070"/>
      <c r="CE620" s="1070"/>
      <c r="CF620" s="1070"/>
      <c r="CG620" s="1070"/>
      <c r="CH620" s="1070"/>
      <c r="CI620" s="1070"/>
      <c r="CJ620" s="1070"/>
      <c r="CK620" s="1070"/>
      <c r="CL620" s="1070"/>
      <c r="CM620" s="1070"/>
      <c r="CN620" s="1070"/>
      <c r="CO620" s="1070"/>
      <c r="CP620" s="1070"/>
      <c r="CQ620" s="1070"/>
      <c r="CR620" s="1070"/>
      <c r="CS620" s="1070"/>
      <c r="CT620" s="1070"/>
      <c r="CU620" s="1070"/>
      <c r="CV620" s="1070"/>
      <c r="CW620" s="1070"/>
      <c r="CX620" s="1070"/>
      <c r="CY620" s="1070"/>
      <c r="CZ620" s="1070"/>
      <c r="DA620" s="1070"/>
      <c r="DB620" s="1070"/>
      <c r="DC620" s="1070"/>
      <c r="DD620" s="1070"/>
      <c r="DE620" s="1070"/>
      <c r="DF620" s="1070"/>
      <c r="DG620" s="1070"/>
      <c r="DH620" s="1070"/>
      <c r="DI620" s="1070"/>
      <c r="DJ620" s="1070"/>
      <c r="DK620" s="1070"/>
      <c r="DL620" s="1070"/>
      <c r="DM620" s="1070"/>
      <c r="DN620" s="1070"/>
      <c r="DO620" s="1070"/>
      <c r="DP620" s="1070"/>
      <c r="DQ620" s="1070"/>
      <c r="DR620" s="1070"/>
      <c r="DS620" s="1070"/>
      <c r="DT620" s="1070"/>
      <c r="DU620" s="1070"/>
      <c r="DV620" s="1070"/>
      <c r="DW620" s="1070"/>
      <c r="DX620" s="1070"/>
      <c r="DY620" s="1070"/>
      <c r="DZ620" s="1070"/>
      <c r="EA620" s="1070"/>
      <c r="EB620" s="1070"/>
      <c r="EC620" s="1070"/>
      <c r="ED620" s="1070"/>
      <c r="EE620" s="1070"/>
      <c r="EF620" s="1070"/>
      <c r="EG620" s="1070"/>
      <c r="EH620" s="1070"/>
      <c r="EI620" s="1070"/>
      <c r="EJ620" s="1070"/>
      <c r="EK620" s="1070"/>
      <c r="EL620" s="1070"/>
      <c r="EM620" s="1070"/>
      <c r="EN620" s="1070"/>
      <c r="EO620" s="1070"/>
      <c r="EP620" s="1070"/>
      <c r="EQ620" s="1070"/>
      <c r="ER620" s="1070"/>
      <c r="ES620" s="1070"/>
    </row>
    <row r="621" spans="1:149" s="912" customFormat="1" ht="15" customHeight="1">
      <c r="B621" s="1092"/>
    </row>
    <row r="622" spans="1:149" s="912" customFormat="1" ht="15" customHeight="1">
      <c r="B622" s="1092"/>
    </row>
    <row r="623" spans="1:149" s="912" customFormat="1" ht="15" customHeight="1">
      <c r="A623" s="927"/>
      <c r="B623" s="1093"/>
      <c r="C623" s="927"/>
      <c r="D623" s="927"/>
      <c r="E623" s="927"/>
      <c r="F623" s="927"/>
      <c r="G623" s="927"/>
      <c r="H623" s="927"/>
      <c r="I623" s="927"/>
    </row>
    <row r="624" spans="1:149" s="912" customFormat="1" ht="15" customHeight="1">
      <c r="B624" s="1092"/>
      <c r="P624" s="927"/>
      <c r="Q624" s="927"/>
      <c r="R624" s="927"/>
      <c r="S624" s="927"/>
      <c r="T624" s="927"/>
      <c r="U624" s="927"/>
      <c r="V624" s="927"/>
      <c r="W624" s="927"/>
      <c r="X624" s="927"/>
      <c r="Y624" s="927"/>
      <c r="Z624" s="927"/>
      <c r="AA624" s="927"/>
      <c r="AB624" s="927"/>
      <c r="AC624" s="927"/>
      <c r="AD624" s="927"/>
      <c r="AE624" s="927"/>
      <c r="AF624" s="927"/>
      <c r="AG624" s="927"/>
      <c r="AH624" s="927"/>
      <c r="AI624" s="927"/>
      <c r="AJ624" s="927"/>
      <c r="AK624" s="927"/>
      <c r="AL624" s="927"/>
      <c r="AM624" s="927"/>
      <c r="AN624" s="927"/>
      <c r="AO624" s="927"/>
      <c r="AP624" s="927"/>
      <c r="AQ624" s="927"/>
      <c r="AR624" s="927"/>
      <c r="AS624" s="927"/>
      <c r="AT624" s="927"/>
      <c r="AU624" s="927"/>
      <c r="AV624" s="927"/>
      <c r="AW624" s="927"/>
      <c r="AX624" s="927"/>
      <c r="AY624" s="927"/>
      <c r="AZ624" s="927"/>
      <c r="BA624" s="927"/>
      <c r="BB624" s="927"/>
      <c r="BC624" s="927"/>
      <c r="BD624" s="927"/>
      <c r="BE624" s="927"/>
      <c r="BF624" s="927"/>
      <c r="BG624" s="927"/>
      <c r="BH624" s="927"/>
      <c r="BI624" s="927"/>
      <c r="BJ624" s="927"/>
      <c r="BK624" s="927"/>
      <c r="BL624" s="927"/>
      <c r="BM624" s="927"/>
      <c r="BN624" s="927"/>
      <c r="BO624" s="927"/>
      <c r="BP624" s="927"/>
      <c r="BQ624" s="927"/>
      <c r="BR624" s="927"/>
      <c r="BS624" s="927"/>
      <c r="BT624" s="927"/>
      <c r="BU624" s="927"/>
      <c r="BV624" s="927"/>
      <c r="BW624" s="927"/>
      <c r="BX624" s="927"/>
      <c r="BY624" s="927"/>
      <c r="BZ624" s="927"/>
      <c r="CA624" s="927"/>
      <c r="CB624" s="927"/>
      <c r="CC624" s="927"/>
      <c r="CD624" s="927"/>
      <c r="CE624" s="927"/>
      <c r="CF624" s="927"/>
      <c r="CG624" s="927"/>
      <c r="CH624" s="927"/>
      <c r="CI624" s="927"/>
      <c r="CJ624" s="927"/>
      <c r="CK624" s="927"/>
      <c r="CL624" s="927"/>
      <c r="CM624" s="927"/>
      <c r="CN624" s="927"/>
      <c r="CO624" s="927"/>
      <c r="CP624" s="927"/>
      <c r="CQ624" s="927"/>
      <c r="CR624" s="927"/>
      <c r="CS624" s="927"/>
      <c r="CT624" s="927"/>
      <c r="CU624" s="927"/>
      <c r="CV624" s="927"/>
      <c r="CW624" s="927"/>
      <c r="CX624" s="927"/>
      <c r="CY624" s="927"/>
      <c r="CZ624" s="927"/>
      <c r="DA624" s="927"/>
      <c r="DB624" s="927"/>
      <c r="DC624" s="927"/>
      <c r="DD624" s="927"/>
      <c r="DE624" s="927"/>
      <c r="DF624" s="927"/>
      <c r="DG624" s="927"/>
      <c r="DH624" s="927"/>
      <c r="DI624" s="927"/>
      <c r="DJ624" s="927"/>
      <c r="DK624" s="927"/>
      <c r="DL624" s="927"/>
      <c r="DM624" s="927"/>
      <c r="DN624" s="927"/>
      <c r="DO624" s="927"/>
      <c r="DP624" s="927"/>
      <c r="DQ624" s="927"/>
      <c r="DR624" s="927"/>
      <c r="DS624" s="927"/>
      <c r="DT624" s="927"/>
      <c r="DU624" s="927"/>
      <c r="DV624" s="927"/>
      <c r="DW624" s="927"/>
      <c r="DX624" s="927"/>
      <c r="DY624" s="927"/>
      <c r="DZ624" s="927"/>
      <c r="EA624" s="927"/>
      <c r="EB624" s="927"/>
      <c r="EC624" s="927"/>
      <c r="ED624" s="927"/>
      <c r="EE624" s="927"/>
      <c r="EF624" s="927"/>
      <c r="EG624" s="927"/>
      <c r="EH624" s="927"/>
      <c r="EI624" s="927"/>
      <c r="EJ624" s="927"/>
      <c r="EK624" s="927"/>
      <c r="EL624" s="927"/>
      <c r="EM624" s="927"/>
      <c r="EN624" s="927"/>
      <c r="EO624" s="927"/>
      <c r="EP624" s="927"/>
      <c r="EQ624" s="927"/>
      <c r="ER624" s="927"/>
      <c r="ES624" s="927"/>
    </row>
    <row r="625" spans="1:149" s="912" customFormat="1" ht="15" customHeight="1">
      <c r="B625" s="1092"/>
      <c r="P625" s="1070"/>
      <c r="Q625" s="1070"/>
      <c r="R625" s="1070"/>
      <c r="S625" s="1070"/>
      <c r="T625" s="1070"/>
      <c r="U625" s="1070"/>
      <c r="V625" s="1070"/>
      <c r="W625" s="1070"/>
      <c r="X625" s="1070"/>
      <c r="Y625" s="1070"/>
      <c r="Z625" s="1070"/>
      <c r="AA625" s="1070"/>
      <c r="AB625" s="1070"/>
      <c r="AC625" s="1070"/>
      <c r="AD625" s="1070"/>
      <c r="AE625" s="1070"/>
      <c r="AF625" s="1070"/>
      <c r="AG625" s="1070"/>
      <c r="AH625" s="1070"/>
      <c r="AI625" s="1070"/>
      <c r="AJ625" s="1070"/>
      <c r="AK625" s="1070"/>
      <c r="AL625" s="1070"/>
      <c r="AM625" s="1070"/>
      <c r="AN625" s="1070"/>
      <c r="AO625" s="1070"/>
      <c r="AP625" s="1070"/>
      <c r="AQ625" s="1070"/>
      <c r="AR625" s="1070"/>
      <c r="AS625" s="1070"/>
      <c r="AT625" s="1070"/>
      <c r="AU625" s="1070"/>
      <c r="AV625" s="1070"/>
      <c r="AW625" s="1070"/>
      <c r="AX625" s="1070"/>
      <c r="AY625" s="1070"/>
      <c r="AZ625" s="1070"/>
      <c r="BA625" s="1070"/>
      <c r="BB625" s="1070"/>
      <c r="BC625" s="1070"/>
      <c r="BD625" s="1070"/>
      <c r="BE625" s="1070"/>
      <c r="BF625" s="1070"/>
      <c r="BG625" s="1070"/>
      <c r="BH625" s="1070"/>
      <c r="BI625" s="1070"/>
      <c r="BJ625" s="1070"/>
      <c r="BK625" s="1070"/>
      <c r="BL625" s="1070"/>
      <c r="BM625" s="1070"/>
      <c r="BN625" s="1070"/>
      <c r="BO625" s="1070"/>
      <c r="BP625" s="1070"/>
      <c r="BQ625" s="1070"/>
      <c r="BR625" s="1070"/>
      <c r="BS625" s="1070"/>
      <c r="BT625" s="1070"/>
      <c r="BU625" s="1070"/>
      <c r="BV625" s="1070"/>
      <c r="BW625" s="1070"/>
      <c r="BX625" s="1070"/>
      <c r="BY625" s="1070"/>
      <c r="BZ625" s="1070"/>
      <c r="CA625" s="1070"/>
      <c r="CB625" s="1070"/>
      <c r="CC625" s="1070"/>
      <c r="CD625" s="1070"/>
      <c r="CE625" s="1070"/>
      <c r="CF625" s="1070"/>
      <c r="CG625" s="1070"/>
      <c r="CH625" s="1070"/>
      <c r="CI625" s="1070"/>
      <c r="CJ625" s="1070"/>
      <c r="CK625" s="1070"/>
      <c r="CL625" s="1070"/>
      <c r="CM625" s="1070"/>
      <c r="CN625" s="1070"/>
      <c r="CO625" s="1070"/>
      <c r="CP625" s="1070"/>
      <c r="CQ625" s="1070"/>
      <c r="CR625" s="1070"/>
      <c r="CS625" s="1070"/>
      <c r="CT625" s="1070"/>
      <c r="CU625" s="1070"/>
      <c r="CV625" s="1070"/>
      <c r="CW625" s="1070"/>
      <c r="CX625" s="1070"/>
      <c r="CY625" s="1070"/>
      <c r="CZ625" s="1070"/>
      <c r="DA625" s="1070"/>
      <c r="DB625" s="1070"/>
      <c r="DC625" s="1070"/>
      <c r="DD625" s="1070"/>
      <c r="DE625" s="1070"/>
      <c r="DF625" s="1070"/>
      <c r="DG625" s="1070"/>
      <c r="DH625" s="1070"/>
      <c r="DI625" s="1070"/>
      <c r="DJ625" s="1070"/>
      <c r="DK625" s="1070"/>
      <c r="DL625" s="1070"/>
      <c r="DM625" s="1070"/>
      <c r="DN625" s="1070"/>
      <c r="DO625" s="1070"/>
      <c r="DP625" s="1070"/>
      <c r="DQ625" s="1070"/>
      <c r="DR625" s="1070"/>
      <c r="DS625" s="1070"/>
      <c r="DT625" s="1070"/>
      <c r="DU625" s="1070"/>
      <c r="DV625" s="1070"/>
      <c r="DW625" s="1070"/>
      <c r="DX625" s="1070"/>
      <c r="DY625" s="1070"/>
      <c r="DZ625" s="1070"/>
      <c r="EA625" s="1070"/>
      <c r="EB625" s="1070"/>
      <c r="EC625" s="1070"/>
      <c r="ED625" s="1070"/>
      <c r="EE625" s="1070"/>
      <c r="EF625" s="1070"/>
      <c r="EG625" s="1070"/>
      <c r="EH625" s="1070"/>
      <c r="EI625" s="1070"/>
      <c r="EJ625" s="1070"/>
      <c r="EK625" s="1070"/>
      <c r="EL625" s="1070"/>
      <c r="EM625" s="1070"/>
      <c r="EN625" s="1070"/>
      <c r="EO625" s="1070"/>
      <c r="EP625" s="1070"/>
      <c r="EQ625" s="1070"/>
      <c r="ER625" s="1070"/>
      <c r="ES625" s="1070"/>
    </row>
    <row r="626" spans="1:149" s="912" customFormat="1" ht="15" customHeight="1">
      <c r="B626" s="1092"/>
      <c r="L626" s="927"/>
      <c r="M626" s="927"/>
      <c r="N626" s="927"/>
      <c r="O626" s="927"/>
      <c r="P626" s="1070"/>
      <c r="Q626" s="1070"/>
      <c r="R626" s="1070"/>
      <c r="S626" s="1070"/>
      <c r="T626" s="1070"/>
      <c r="U626" s="1070"/>
      <c r="V626" s="1070"/>
      <c r="W626" s="1070"/>
      <c r="X626" s="1070"/>
      <c r="Y626" s="1070"/>
      <c r="Z626" s="1070"/>
      <c r="AA626" s="1070"/>
      <c r="AB626" s="1070"/>
      <c r="AC626" s="1070"/>
      <c r="AD626" s="1070"/>
      <c r="AE626" s="1070"/>
      <c r="AF626" s="1070"/>
      <c r="AG626" s="1070"/>
      <c r="AH626" s="1070"/>
      <c r="AI626" s="1070"/>
      <c r="AJ626" s="1070"/>
      <c r="AK626" s="1070"/>
      <c r="AL626" s="1070"/>
      <c r="AM626" s="1070"/>
      <c r="AN626" s="1070"/>
      <c r="AO626" s="1070"/>
      <c r="AP626" s="1070"/>
      <c r="AQ626" s="1070"/>
      <c r="AR626" s="1070"/>
      <c r="AS626" s="1070"/>
      <c r="AT626" s="1070"/>
      <c r="AU626" s="1070"/>
      <c r="AV626" s="1070"/>
      <c r="AW626" s="1070"/>
      <c r="AX626" s="1070"/>
      <c r="AY626" s="1070"/>
      <c r="AZ626" s="1070"/>
      <c r="BA626" s="1070"/>
      <c r="BB626" s="1070"/>
      <c r="BC626" s="1070"/>
      <c r="BD626" s="1070"/>
      <c r="BE626" s="1070"/>
      <c r="BF626" s="1070"/>
      <c r="BG626" s="1070"/>
      <c r="BH626" s="1070"/>
      <c r="BI626" s="1070"/>
      <c r="BJ626" s="1070"/>
      <c r="BK626" s="1070"/>
      <c r="BL626" s="1070"/>
      <c r="BM626" s="1070"/>
      <c r="BN626" s="1070"/>
      <c r="BO626" s="1070"/>
      <c r="BP626" s="1070"/>
      <c r="BQ626" s="1070"/>
      <c r="BR626" s="1070"/>
      <c r="BS626" s="1070"/>
      <c r="BT626" s="1070"/>
      <c r="BU626" s="1070"/>
      <c r="BV626" s="1070"/>
      <c r="BW626" s="1070"/>
      <c r="BX626" s="1070"/>
      <c r="BY626" s="1070"/>
      <c r="BZ626" s="1070"/>
      <c r="CA626" s="1070"/>
      <c r="CB626" s="1070"/>
      <c r="CC626" s="1070"/>
      <c r="CD626" s="1070"/>
      <c r="CE626" s="1070"/>
      <c r="CF626" s="1070"/>
      <c r="CG626" s="1070"/>
      <c r="CH626" s="1070"/>
      <c r="CI626" s="1070"/>
      <c r="CJ626" s="1070"/>
      <c r="CK626" s="1070"/>
      <c r="CL626" s="1070"/>
      <c r="CM626" s="1070"/>
      <c r="CN626" s="1070"/>
      <c r="CO626" s="1070"/>
      <c r="CP626" s="1070"/>
      <c r="CQ626" s="1070"/>
      <c r="CR626" s="1070"/>
      <c r="CS626" s="1070"/>
      <c r="CT626" s="1070"/>
      <c r="CU626" s="1070"/>
      <c r="CV626" s="1070"/>
      <c r="CW626" s="1070"/>
      <c r="CX626" s="1070"/>
      <c r="CY626" s="1070"/>
      <c r="CZ626" s="1070"/>
      <c r="DA626" s="1070"/>
      <c r="DB626" s="1070"/>
      <c r="DC626" s="1070"/>
      <c r="DD626" s="1070"/>
      <c r="DE626" s="1070"/>
      <c r="DF626" s="1070"/>
      <c r="DG626" s="1070"/>
      <c r="DH626" s="1070"/>
      <c r="DI626" s="1070"/>
      <c r="DJ626" s="1070"/>
      <c r="DK626" s="1070"/>
      <c r="DL626" s="1070"/>
      <c r="DM626" s="1070"/>
      <c r="DN626" s="1070"/>
      <c r="DO626" s="1070"/>
      <c r="DP626" s="1070"/>
      <c r="DQ626" s="1070"/>
      <c r="DR626" s="1070"/>
      <c r="DS626" s="1070"/>
      <c r="DT626" s="1070"/>
      <c r="DU626" s="1070"/>
      <c r="DV626" s="1070"/>
      <c r="DW626" s="1070"/>
      <c r="DX626" s="1070"/>
      <c r="DY626" s="1070"/>
      <c r="DZ626" s="1070"/>
      <c r="EA626" s="1070"/>
      <c r="EB626" s="1070"/>
      <c r="EC626" s="1070"/>
      <c r="ED626" s="1070"/>
      <c r="EE626" s="1070"/>
      <c r="EF626" s="1070"/>
      <c r="EG626" s="1070"/>
      <c r="EH626" s="1070"/>
      <c r="EI626" s="1070"/>
      <c r="EJ626" s="1070"/>
      <c r="EK626" s="1070"/>
      <c r="EL626" s="1070"/>
      <c r="EM626" s="1070"/>
      <c r="EN626" s="1070"/>
      <c r="EO626" s="1070"/>
      <c r="EP626" s="1070"/>
      <c r="EQ626" s="1070"/>
      <c r="ER626" s="1070"/>
      <c r="ES626" s="1070"/>
    </row>
    <row r="627" spans="1:149" s="1078" customFormat="1" ht="15" customHeight="1">
      <c r="A627" s="912"/>
      <c r="B627" s="1092"/>
      <c r="C627" s="912"/>
      <c r="D627" s="912"/>
      <c r="E627" s="912"/>
      <c r="F627" s="912"/>
      <c r="G627" s="912"/>
      <c r="H627" s="912"/>
      <c r="I627" s="912"/>
      <c r="J627" s="1070"/>
      <c r="K627" s="1070"/>
      <c r="L627" s="1070"/>
      <c r="M627" s="1070"/>
      <c r="N627" s="1070"/>
      <c r="O627" s="1070"/>
      <c r="P627" s="1070"/>
      <c r="Q627" s="1070"/>
      <c r="R627" s="1070"/>
      <c r="S627" s="1070"/>
      <c r="T627" s="1070"/>
      <c r="U627" s="1070"/>
      <c r="V627" s="1070"/>
      <c r="W627" s="1070"/>
      <c r="X627" s="1070"/>
      <c r="Y627" s="1070"/>
      <c r="Z627" s="1070"/>
      <c r="AA627" s="1070"/>
      <c r="AB627" s="1070"/>
      <c r="AC627" s="1070"/>
      <c r="AD627" s="1070"/>
      <c r="AE627" s="1070"/>
      <c r="AF627" s="1070"/>
      <c r="AG627" s="1070"/>
      <c r="AH627" s="1070"/>
      <c r="AI627" s="1070"/>
      <c r="AJ627" s="1070"/>
      <c r="AK627" s="1070"/>
      <c r="AL627" s="1070"/>
      <c r="AM627" s="1070"/>
      <c r="AN627" s="1070"/>
      <c r="AO627" s="1070"/>
      <c r="AP627" s="1070"/>
      <c r="AQ627" s="1070"/>
      <c r="AR627" s="1070"/>
      <c r="AS627" s="1070"/>
      <c r="AT627" s="1070"/>
      <c r="AU627" s="1070"/>
      <c r="AV627" s="1070"/>
      <c r="AW627" s="1070"/>
      <c r="AX627" s="1070"/>
      <c r="AY627" s="1070"/>
      <c r="AZ627" s="1070"/>
      <c r="BA627" s="1070"/>
      <c r="BB627" s="1070"/>
      <c r="BC627" s="1070"/>
      <c r="BD627" s="1070"/>
      <c r="BE627" s="1070"/>
      <c r="BF627" s="1070"/>
      <c r="BG627" s="1070"/>
      <c r="BH627" s="1070"/>
      <c r="BI627" s="1070"/>
      <c r="BJ627" s="1070"/>
      <c r="BK627" s="1070"/>
      <c r="BL627" s="1070"/>
      <c r="BM627" s="1070"/>
      <c r="BN627" s="1070"/>
      <c r="BO627" s="1070"/>
      <c r="BP627" s="1070"/>
      <c r="BQ627" s="1070"/>
      <c r="BR627" s="1070"/>
      <c r="BS627" s="1070"/>
      <c r="BT627" s="1070"/>
      <c r="BU627" s="1070"/>
      <c r="BV627" s="1070"/>
      <c r="BW627" s="1070"/>
      <c r="BX627" s="1070"/>
      <c r="BY627" s="1070"/>
      <c r="BZ627" s="1070"/>
      <c r="CA627" s="1070"/>
      <c r="CB627" s="1070"/>
      <c r="CC627" s="1070"/>
      <c r="CD627" s="1070"/>
      <c r="CE627" s="1070"/>
      <c r="CF627" s="1070"/>
      <c r="CG627" s="1070"/>
      <c r="CH627" s="1070"/>
      <c r="CI627" s="1070"/>
      <c r="CJ627" s="1070"/>
      <c r="CK627" s="1070"/>
      <c r="CL627" s="1070"/>
      <c r="CM627" s="1070"/>
      <c r="CN627" s="1070"/>
      <c r="CO627" s="1070"/>
      <c r="CP627" s="1070"/>
      <c r="CQ627" s="1070"/>
      <c r="CR627" s="1070"/>
      <c r="CS627" s="1070"/>
      <c r="CT627" s="1070"/>
      <c r="CU627" s="1070"/>
      <c r="CV627" s="1070"/>
      <c r="CW627" s="1070"/>
      <c r="CX627" s="1070"/>
      <c r="CY627" s="1070"/>
      <c r="CZ627" s="1070"/>
      <c r="DA627" s="1070"/>
      <c r="DB627" s="1070"/>
      <c r="DC627" s="1070"/>
      <c r="DD627" s="1070"/>
      <c r="DE627" s="1070"/>
      <c r="DF627" s="1070"/>
      <c r="DG627" s="1070"/>
      <c r="DH627" s="1070"/>
      <c r="DI627" s="1070"/>
      <c r="DJ627" s="1070"/>
      <c r="DK627" s="1070"/>
      <c r="DL627" s="1070"/>
      <c r="DM627" s="1070"/>
      <c r="DN627" s="1070"/>
      <c r="DO627" s="1070"/>
      <c r="DP627" s="1070"/>
      <c r="DQ627" s="1070"/>
      <c r="DR627" s="1070"/>
      <c r="DS627" s="1070"/>
      <c r="DT627" s="1070"/>
      <c r="DU627" s="1070"/>
      <c r="DV627" s="1070"/>
      <c r="DW627" s="1070"/>
      <c r="DX627" s="1070"/>
      <c r="DY627" s="1070"/>
      <c r="DZ627" s="1070"/>
      <c r="EA627" s="1070"/>
      <c r="EB627" s="1070"/>
      <c r="EC627" s="1070"/>
      <c r="ED627" s="1070"/>
      <c r="EE627" s="1070"/>
      <c r="EF627" s="1070"/>
      <c r="EG627" s="1070"/>
      <c r="EH627" s="1070"/>
      <c r="EI627" s="1070"/>
      <c r="EJ627" s="1070"/>
      <c r="EK627" s="1070"/>
      <c r="EL627" s="1070"/>
      <c r="EM627" s="1070"/>
      <c r="EN627" s="1070"/>
      <c r="EO627" s="1070"/>
      <c r="EP627" s="1070"/>
      <c r="EQ627" s="1070"/>
      <c r="ER627" s="1070"/>
      <c r="ES627" s="1070"/>
    </row>
    <row r="628" spans="1:149" s="1078" customFormat="1" ht="15" customHeight="1">
      <c r="A628" s="927"/>
      <c r="B628" s="1093"/>
      <c r="C628" s="927"/>
      <c r="D628" s="927"/>
      <c r="E628" s="927"/>
      <c r="F628" s="927"/>
      <c r="G628" s="927"/>
      <c r="H628" s="927"/>
      <c r="I628" s="927"/>
      <c r="J628" s="1070"/>
      <c r="K628" s="1070"/>
      <c r="L628" s="1070"/>
      <c r="M628" s="1070"/>
      <c r="N628" s="1070"/>
      <c r="O628" s="1070"/>
      <c r="P628" s="1070"/>
      <c r="Q628" s="1070"/>
      <c r="R628" s="1070"/>
      <c r="S628" s="1070"/>
      <c r="T628" s="1070"/>
      <c r="U628" s="1070"/>
      <c r="V628" s="1070"/>
      <c r="W628" s="1070"/>
      <c r="X628" s="1070"/>
      <c r="Y628" s="1070"/>
      <c r="Z628" s="1070"/>
      <c r="AA628" s="1070"/>
      <c r="AB628" s="1070"/>
      <c r="AC628" s="1070"/>
      <c r="AD628" s="1070"/>
      <c r="AE628" s="1070"/>
      <c r="AF628" s="1070"/>
      <c r="AG628" s="1070"/>
      <c r="AH628" s="1070"/>
      <c r="AI628" s="1070"/>
      <c r="AJ628" s="1070"/>
      <c r="AK628" s="1070"/>
      <c r="AL628" s="1070"/>
      <c r="AM628" s="1070"/>
      <c r="AN628" s="1070"/>
      <c r="AO628" s="1070"/>
      <c r="AP628" s="1070"/>
      <c r="AQ628" s="1070"/>
      <c r="AR628" s="1070"/>
      <c r="AS628" s="1070"/>
      <c r="AT628" s="1070"/>
      <c r="AU628" s="1070"/>
      <c r="AV628" s="1070"/>
      <c r="AW628" s="1070"/>
      <c r="AX628" s="1070"/>
      <c r="AY628" s="1070"/>
      <c r="AZ628" s="1070"/>
      <c r="BA628" s="1070"/>
      <c r="BB628" s="1070"/>
      <c r="BC628" s="1070"/>
      <c r="BD628" s="1070"/>
      <c r="BE628" s="1070"/>
      <c r="BF628" s="1070"/>
      <c r="BG628" s="1070"/>
      <c r="BH628" s="1070"/>
      <c r="BI628" s="1070"/>
      <c r="BJ628" s="1070"/>
      <c r="BK628" s="1070"/>
      <c r="BL628" s="1070"/>
      <c r="BM628" s="1070"/>
      <c r="BN628" s="1070"/>
      <c r="BO628" s="1070"/>
      <c r="BP628" s="1070"/>
      <c r="BQ628" s="1070"/>
      <c r="BR628" s="1070"/>
      <c r="BS628" s="1070"/>
      <c r="BT628" s="1070"/>
      <c r="BU628" s="1070"/>
      <c r="BV628" s="1070"/>
      <c r="BW628" s="1070"/>
      <c r="BX628" s="1070"/>
      <c r="BY628" s="1070"/>
      <c r="BZ628" s="1070"/>
      <c r="CA628" s="1070"/>
      <c r="CB628" s="1070"/>
      <c r="CC628" s="1070"/>
      <c r="CD628" s="1070"/>
      <c r="CE628" s="1070"/>
      <c r="CF628" s="1070"/>
      <c r="CG628" s="1070"/>
      <c r="CH628" s="1070"/>
      <c r="CI628" s="1070"/>
      <c r="CJ628" s="1070"/>
      <c r="CK628" s="1070"/>
      <c r="CL628" s="1070"/>
      <c r="CM628" s="1070"/>
      <c r="CN628" s="1070"/>
      <c r="CO628" s="1070"/>
      <c r="CP628" s="1070"/>
      <c r="CQ628" s="1070"/>
      <c r="CR628" s="1070"/>
      <c r="CS628" s="1070"/>
      <c r="CT628" s="1070"/>
      <c r="CU628" s="1070"/>
      <c r="CV628" s="1070"/>
      <c r="CW628" s="1070"/>
      <c r="CX628" s="1070"/>
      <c r="CY628" s="1070"/>
      <c r="CZ628" s="1070"/>
      <c r="DA628" s="1070"/>
      <c r="DB628" s="1070"/>
      <c r="DC628" s="1070"/>
      <c r="DD628" s="1070"/>
      <c r="DE628" s="1070"/>
      <c r="DF628" s="1070"/>
      <c r="DG628" s="1070"/>
      <c r="DH628" s="1070"/>
      <c r="DI628" s="1070"/>
      <c r="DJ628" s="1070"/>
      <c r="DK628" s="1070"/>
      <c r="DL628" s="1070"/>
      <c r="DM628" s="1070"/>
      <c r="DN628" s="1070"/>
      <c r="DO628" s="1070"/>
      <c r="DP628" s="1070"/>
      <c r="DQ628" s="1070"/>
      <c r="DR628" s="1070"/>
      <c r="DS628" s="1070"/>
      <c r="DT628" s="1070"/>
      <c r="DU628" s="1070"/>
      <c r="DV628" s="1070"/>
      <c r="DW628" s="1070"/>
      <c r="DX628" s="1070"/>
      <c r="DY628" s="1070"/>
      <c r="DZ628" s="1070"/>
      <c r="EA628" s="1070"/>
      <c r="EB628" s="1070"/>
      <c r="EC628" s="1070"/>
      <c r="ED628" s="1070"/>
      <c r="EE628" s="1070"/>
      <c r="EF628" s="1070"/>
      <c r="EG628" s="1070"/>
      <c r="EH628" s="1070"/>
      <c r="EI628" s="1070"/>
      <c r="EJ628" s="1070"/>
      <c r="EK628" s="1070"/>
      <c r="EL628" s="1070"/>
      <c r="EM628" s="1070"/>
      <c r="EN628" s="1070"/>
      <c r="EO628" s="1070"/>
      <c r="EP628" s="1070"/>
      <c r="EQ628" s="1070"/>
      <c r="ER628" s="1070"/>
      <c r="ES628" s="1070"/>
    </row>
    <row r="629" spans="1:149" s="1078" customFormat="1" ht="15" customHeight="1">
      <c r="A629" s="912"/>
      <c r="B629" s="1092"/>
      <c r="C629" s="912"/>
      <c r="D629" s="912"/>
      <c r="E629" s="912"/>
      <c r="F629" s="912"/>
      <c r="G629" s="912"/>
      <c r="H629" s="912"/>
      <c r="I629" s="912"/>
      <c r="J629" s="1070"/>
      <c r="K629" s="1070"/>
      <c r="L629" s="1070"/>
      <c r="M629" s="1070"/>
      <c r="N629" s="1070"/>
      <c r="O629" s="1070"/>
      <c r="P629" s="912"/>
      <c r="Q629" s="912"/>
      <c r="R629" s="912"/>
      <c r="S629" s="912"/>
      <c r="T629" s="912"/>
      <c r="U629" s="912"/>
      <c r="V629" s="912"/>
      <c r="W629" s="912"/>
      <c r="X629" s="912"/>
      <c r="Y629" s="912"/>
      <c r="Z629" s="912"/>
      <c r="AA629" s="912"/>
      <c r="AB629" s="912"/>
      <c r="AC629" s="912"/>
      <c r="AD629" s="912"/>
      <c r="AE629" s="912"/>
      <c r="AF629" s="912"/>
      <c r="AG629" s="912"/>
      <c r="AH629" s="912"/>
      <c r="AI629" s="912"/>
      <c r="AJ629" s="912"/>
      <c r="AK629" s="912"/>
      <c r="AL629" s="912"/>
      <c r="AM629" s="912"/>
      <c r="AN629" s="912"/>
      <c r="AO629" s="912"/>
      <c r="AP629" s="912"/>
      <c r="AQ629" s="912"/>
      <c r="AR629" s="912"/>
      <c r="AS629" s="912"/>
      <c r="AT629" s="912"/>
      <c r="AU629" s="912"/>
      <c r="AV629" s="912"/>
      <c r="AW629" s="912"/>
      <c r="AX629" s="912"/>
      <c r="AY629" s="912"/>
      <c r="AZ629" s="912"/>
      <c r="BA629" s="912"/>
      <c r="BB629" s="912"/>
      <c r="BC629" s="912"/>
      <c r="BD629" s="912"/>
      <c r="BE629" s="912"/>
      <c r="BF629" s="912"/>
      <c r="BG629" s="912"/>
      <c r="BH629" s="912"/>
      <c r="BI629" s="912"/>
      <c r="BJ629" s="912"/>
      <c r="BK629" s="912"/>
      <c r="BL629" s="912"/>
      <c r="BM629" s="912"/>
      <c r="BN629" s="912"/>
      <c r="BO629" s="912"/>
      <c r="BP629" s="912"/>
      <c r="BQ629" s="912"/>
      <c r="BR629" s="912"/>
      <c r="BS629" s="912"/>
      <c r="BT629" s="912"/>
      <c r="BU629" s="912"/>
      <c r="BV629" s="912"/>
      <c r="BW629" s="912"/>
      <c r="BX629" s="912"/>
      <c r="BY629" s="912"/>
      <c r="BZ629" s="912"/>
      <c r="CA629" s="912"/>
      <c r="CB629" s="912"/>
      <c r="CC629" s="912"/>
      <c r="CD629" s="912"/>
      <c r="CE629" s="912"/>
      <c r="CF629" s="912"/>
      <c r="CG629" s="912"/>
      <c r="CH629" s="912"/>
      <c r="CI629" s="912"/>
      <c r="CJ629" s="912"/>
      <c r="CK629" s="912"/>
      <c r="CL629" s="912"/>
      <c r="CM629" s="912"/>
      <c r="CN629" s="912"/>
      <c r="CO629" s="912"/>
      <c r="CP629" s="912"/>
      <c r="CQ629" s="912"/>
      <c r="CR629" s="912"/>
      <c r="CS629" s="912"/>
      <c r="CT629" s="912"/>
      <c r="CU629" s="912"/>
      <c r="CV629" s="912"/>
      <c r="CW629" s="912"/>
      <c r="CX629" s="912"/>
      <c r="CY629" s="912"/>
      <c r="CZ629" s="912"/>
      <c r="DA629" s="912"/>
      <c r="DB629" s="912"/>
      <c r="DC629" s="912"/>
      <c r="DD629" s="912"/>
      <c r="DE629" s="912"/>
      <c r="DF629" s="912"/>
      <c r="DG629" s="912"/>
      <c r="DH629" s="912"/>
      <c r="DI629" s="912"/>
      <c r="DJ629" s="912"/>
      <c r="DK629" s="912"/>
      <c r="DL629" s="912"/>
      <c r="DM629" s="912"/>
      <c r="DN629" s="912"/>
      <c r="DO629" s="912"/>
      <c r="DP629" s="912"/>
      <c r="DQ629" s="912"/>
      <c r="DR629" s="912"/>
      <c r="DS629" s="912"/>
      <c r="DT629" s="912"/>
      <c r="DU629" s="912"/>
      <c r="DV629" s="912"/>
      <c r="DW629" s="912"/>
      <c r="DX629" s="912"/>
      <c r="DY629" s="912"/>
      <c r="DZ629" s="912"/>
      <c r="EA629" s="912"/>
      <c r="EB629" s="912"/>
      <c r="EC629" s="912"/>
      <c r="ED629" s="912"/>
      <c r="EE629" s="912"/>
      <c r="EF629" s="912"/>
      <c r="EG629" s="912"/>
      <c r="EH629" s="912"/>
      <c r="EI629" s="912"/>
      <c r="EJ629" s="912"/>
      <c r="EK629" s="912"/>
      <c r="EL629" s="912"/>
      <c r="EM629" s="912"/>
      <c r="EN629" s="912"/>
      <c r="EO629" s="912"/>
      <c r="EP629" s="912"/>
      <c r="EQ629" s="912"/>
      <c r="ER629" s="912"/>
      <c r="ES629" s="912"/>
    </row>
    <row r="630" spans="1:149" s="1078" customFormat="1" ht="15" customHeight="1">
      <c r="A630" s="912"/>
      <c r="B630" s="1092"/>
      <c r="C630" s="912"/>
      <c r="D630" s="912"/>
      <c r="E630" s="912"/>
      <c r="F630" s="912"/>
      <c r="G630" s="912"/>
      <c r="H630" s="912"/>
      <c r="I630" s="912"/>
      <c r="J630" s="1070"/>
      <c r="K630" s="1070"/>
      <c r="L630" s="1070"/>
      <c r="M630" s="1070"/>
      <c r="N630" s="1070"/>
      <c r="O630" s="1070"/>
      <c r="P630" s="912"/>
      <c r="Q630" s="912"/>
      <c r="R630" s="912"/>
      <c r="S630" s="912"/>
      <c r="T630" s="912"/>
      <c r="U630" s="912"/>
      <c r="V630" s="912"/>
      <c r="W630" s="912"/>
      <c r="X630" s="912"/>
      <c r="Y630" s="912"/>
      <c r="Z630" s="912"/>
      <c r="AA630" s="912"/>
      <c r="AB630" s="912"/>
      <c r="AC630" s="912"/>
      <c r="AD630" s="912"/>
      <c r="AE630" s="912"/>
      <c r="AF630" s="912"/>
      <c r="AG630" s="912"/>
      <c r="AH630" s="912"/>
      <c r="AI630" s="912"/>
      <c r="AJ630" s="912"/>
      <c r="AK630" s="912"/>
      <c r="AL630" s="912"/>
      <c r="AM630" s="912"/>
      <c r="AN630" s="912"/>
      <c r="AO630" s="912"/>
      <c r="AP630" s="912"/>
      <c r="AQ630" s="912"/>
      <c r="AR630" s="912"/>
      <c r="AS630" s="912"/>
      <c r="AT630" s="912"/>
      <c r="AU630" s="912"/>
      <c r="AV630" s="912"/>
      <c r="AW630" s="912"/>
      <c r="AX630" s="912"/>
      <c r="AY630" s="912"/>
      <c r="AZ630" s="912"/>
      <c r="BA630" s="912"/>
      <c r="BB630" s="912"/>
      <c r="BC630" s="912"/>
      <c r="BD630" s="912"/>
      <c r="BE630" s="912"/>
      <c r="BF630" s="912"/>
      <c r="BG630" s="912"/>
      <c r="BH630" s="912"/>
      <c r="BI630" s="912"/>
      <c r="BJ630" s="912"/>
      <c r="BK630" s="912"/>
      <c r="BL630" s="912"/>
      <c r="BM630" s="912"/>
      <c r="BN630" s="912"/>
      <c r="BO630" s="912"/>
      <c r="BP630" s="912"/>
      <c r="BQ630" s="912"/>
      <c r="BR630" s="912"/>
      <c r="BS630" s="912"/>
      <c r="BT630" s="912"/>
      <c r="BU630" s="912"/>
      <c r="BV630" s="912"/>
      <c r="BW630" s="912"/>
      <c r="BX630" s="912"/>
      <c r="BY630" s="912"/>
      <c r="BZ630" s="912"/>
      <c r="CA630" s="912"/>
      <c r="CB630" s="912"/>
      <c r="CC630" s="912"/>
      <c r="CD630" s="912"/>
      <c r="CE630" s="912"/>
      <c r="CF630" s="912"/>
      <c r="CG630" s="912"/>
      <c r="CH630" s="912"/>
      <c r="CI630" s="912"/>
      <c r="CJ630" s="912"/>
      <c r="CK630" s="912"/>
      <c r="CL630" s="912"/>
      <c r="CM630" s="912"/>
      <c r="CN630" s="912"/>
      <c r="CO630" s="912"/>
      <c r="CP630" s="912"/>
      <c r="CQ630" s="912"/>
      <c r="CR630" s="912"/>
      <c r="CS630" s="912"/>
      <c r="CT630" s="912"/>
      <c r="CU630" s="912"/>
      <c r="CV630" s="912"/>
      <c r="CW630" s="912"/>
      <c r="CX630" s="912"/>
      <c r="CY630" s="912"/>
      <c r="CZ630" s="912"/>
      <c r="DA630" s="912"/>
      <c r="DB630" s="912"/>
      <c r="DC630" s="912"/>
      <c r="DD630" s="912"/>
      <c r="DE630" s="912"/>
      <c r="DF630" s="912"/>
      <c r="DG630" s="912"/>
      <c r="DH630" s="912"/>
      <c r="DI630" s="912"/>
      <c r="DJ630" s="912"/>
      <c r="DK630" s="912"/>
      <c r="DL630" s="912"/>
      <c r="DM630" s="912"/>
      <c r="DN630" s="912"/>
      <c r="DO630" s="912"/>
      <c r="DP630" s="912"/>
      <c r="DQ630" s="912"/>
      <c r="DR630" s="912"/>
      <c r="DS630" s="912"/>
      <c r="DT630" s="912"/>
      <c r="DU630" s="912"/>
      <c r="DV630" s="912"/>
      <c r="DW630" s="912"/>
      <c r="DX630" s="912"/>
      <c r="DY630" s="912"/>
      <c r="DZ630" s="912"/>
      <c r="EA630" s="912"/>
      <c r="EB630" s="912"/>
      <c r="EC630" s="912"/>
      <c r="ED630" s="912"/>
      <c r="EE630" s="912"/>
      <c r="EF630" s="912"/>
      <c r="EG630" s="912"/>
      <c r="EH630" s="912"/>
      <c r="EI630" s="912"/>
      <c r="EJ630" s="912"/>
      <c r="EK630" s="912"/>
      <c r="EL630" s="912"/>
      <c r="EM630" s="912"/>
      <c r="EN630" s="912"/>
      <c r="EO630" s="912"/>
      <c r="EP630" s="912"/>
      <c r="EQ630" s="912"/>
      <c r="ER630" s="912"/>
      <c r="ES630" s="912"/>
    </row>
    <row r="631" spans="1:149" s="912" customFormat="1" ht="15" customHeight="1">
      <c r="B631" s="1092"/>
    </row>
    <row r="632" spans="1:149" s="912" customFormat="1" ht="15" customHeight="1">
      <c r="B632" s="1092"/>
      <c r="P632" s="927"/>
      <c r="Q632" s="927"/>
      <c r="R632" s="927"/>
      <c r="S632" s="927"/>
      <c r="T632" s="927"/>
      <c r="U632" s="927"/>
      <c r="V632" s="927"/>
      <c r="W632" s="927"/>
      <c r="X632" s="927"/>
      <c r="Y632" s="927"/>
      <c r="Z632" s="927"/>
      <c r="AA632" s="927"/>
      <c r="AB632" s="927"/>
      <c r="AC632" s="927"/>
      <c r="AD632" s="927"/>
      <c r="AE632" s="927"/>
      <c r="AF632" s="927"/>
      <c r="AG632" s="927"/>
      <c r="AH632" s="927"/>
      <c r="AI632" s="927"/>
      <c r="AJ632" s="927"/>
      <c r="AK632" s="927"/>
      <c r="AL632" s="927"/>
      <c r="AM632" s="927"/>
      <c r="AN632" s="927"/>
      <c r="AO632" s="927"/>
      <c r="AP632" s="927"/>
      <c r="AQ632" s="927"/>
      <c r="AR632" s="927"/>
      <c r="AS632" s="927"/>
      <c r="AT632" s="927"/>
      <c r="AU632" s="927"/>
      <c r="AV632" s="927"/>
      <c r="AW632" s="927"/>
      <c r="AX632" s="927"/>
      <c r="AY632" s="927"/>
      <c r="AZ632" s="927"/>
      <c r="BA632" s="927"/>
      <c r="BB632" s="927"/>
      <c r="BC632" s="927"/>
      <c r="BD632" s="927"/>
      <c r="BE632" s="927"/>
      <c r="BF632" s="927"/>
      <c r="BG632" s="927"/>
      <c r="BH632" s="927"/>
      <c r="BI632" s="927"/>
      <c r="BJ632" s="927"/>
      <c r="BK632" s="927"/>
      <c r="BL632" s="927"/>
      <c r="BM632" s="927"/>
      <c r="BN632" s="927"/>
      <c r="BO632" s="927"/>
      <c r="BP632" s="927"/>
      <c r="BQ632" s="927"/>
      <c r="BR632" s="927"/>
      <c r="BS632" s="927"/>
      <c r="BT632" s="927"/>
      <c r="BU632" s="927"/>
      <c r="BV632" s="927"/>
      <c r="BW632" s="927"/>
      <c r="BX632" s="927"/>
      <c r="BY632" s="927"/>
      <c r="BZ632" s="927"/>
      <c r="CA632" s="927"/>
      <c r="CB632" s="927"/>
      <c r="CC632" s="927"/>
      <c r="CD632" s="927"/>
      <c r="CE632" s="927"/>
      <c r="CF632" s="927"/>
      <c r="CG632" s="927"/>
      <c r="CH632" s="927"/>
      <c r="CI632" s="927"/>
      <c r="CJ632" s="927"/>
      <c r="CK632" s="927"/>
      <c r="CL632" s="927"/>
      <c r="CM632" s="927"/>
      <c r="CN632" s="927"/>
      <c r="CO632" s="927"/>
      <c r="CP632" s="927"/>
      <c r="CQ632" s="927"/>
      <c r="CR632" s="927"/>
      <c r="CS632" s="927"/>
      <c r="CT632" s="927"/>
      <c r="CU632" s="927"/>
      <c r="CV632" s="927"/>
      <c r="CW632" s="927"/>
      <c r="CX632" s="927"/>
      <c r="CY632" s="927"/>
      <c r="CZ632" s="927"/>
      <c r="DA632" s="927"/>
      <c r="DB632" s="927"/>
      <c r="DC632" s="927"/>
      <c r="DD632" s="927"/>
      <c r="DE632" s="927"/>
      <c r="DF632" s="927"/>
      <c r="DG632" s="927"/>
      <c r="DH632" s="927"/>
      <c r="DI632" s="927"/>
      <c r="DJ632" s="927"/>
      <c r="DK632" s="927"/>
      <c r="DL632" s="927"/>
      <c r="DM632" s="927"/>
      <c r="DN632" s="927"/>
      <c r="DO632" s="927"/>
      <c r="DP632" s="927"/>
      <c r="DQ632" s="927"/>
      <c r="DR632" s="927"/>
      <c r="DS632" s="927"/>
      <c r="DT632" s="927"/>
      <c r="DU632" s="927"/>
      <c r="DV632" s="927"/>
      <c r="DW632" s="927"/>
      <c r="DX632" s="927"/>
      <c r="DY632" s="927"/>
      <c r="DZ632" s="927"/>
      <c r="EA632" s="927"/>
      <c r="EB632" s="927"/>
      <c r="EC632" s="927"/>
      <c r="ED632" s="927"/>
      <c r="EE632" s="927"/>
      <c r="EF632" s="927"/>
      <c r="EG632" s="927"/>
      <c r="EH632" s="927"/>
      <c r="EI632" s="927"/>
      <c r="EJ632" s="927"/>
      <c r="EK632" s="927"/>
      <c r="EL632" s="927"/>
      <c r="EM632" s="927"/>
      <c r="EN632" s="927"/>
      <c r="EO632" s="927"/>
      <c r="EP632" s="927"/>
      <c r="EQ632" s="927"/>
      <c r="ER632" s="927"/>
      <c r="ES632" s="927"/>
    </row>
    <row r="633" spans="1:149" s="912" customFormat="1" ht="15" customHeight="1">
      <c r="A633" s="927"/>
      <c r="B633" s="1093"/>
      <c r="C633" s="927"/>
      <c r="D633" s="927"/>
      <c r="E633" s="927"/>
      <c r="F633" s="927"/>
      <c r="G633" s="927"/>
      <c r="H633" s="927"/>
      <c r="I633" s="927"/>
      <c r="P633" s="1070"/>
      <c r="Q633" s="1070"/>
      <c r="R633" s="1070"/>
      <c r="S633" s="1070"/>
      <c r="T633" s="1070"/>
      <c r="U633" s="1070"/>
      <c r="V633" s="1070"/>
      <c r="W633" s="1070"/>
      <c r="X633" s="1070"/>
      <c r="Y633" s="1070"/>
      <c r="Z633" s="1070"/>
      <c r="AA633" s="1070"/>
      <c r="AB633" s="1070"/>
      <c r="AC633" s="1070"/>
      <c r="AD633" s="1070"/>
      <c r="AE633" s="1070"/>
      <c r="AF633" s="1070"/>
      <c r="AG633" s="1070"/>
      <c r="AH633" s="1070"/>
      <c r="AI633" s="1070"/>
      <c r="AJ633" s="1070"/>
      <c r="AK633" s="1070"/>
      <c r="AL633" s="1070"/>
      <c r="AM633" s="1070"/>
      <c r="AN633" s="1070"/>
      <c r="AO633" s="1070"/>
      <c r="AP633" s="1070"/>
      <c r="AQ633" s="1070"/>
      <c r="AR633" s="1070"/>
      <c r="AS633" s="1070"/>
      <c r="AT633" s="1070"/>
      <c r="AU633" s="1070"/>
      <c r="AV633" s="1070"/>
      <c r="AW633" s="1070"/>
      <c r="AX633" s="1070"/>
      <c r="AY633" s="1070"/>
      <c r="AZ633" s="1070"/>
      <c r="BA633" s="1070"/>
      <c r="BB633" s="1070"/>
      <c r="BC633" s="1070"/>
      <c r="BD633" s="1070"/>
      <c r="BE633" s="1070"/>
      <c r="BF633" s="1070"/>
      <c r="BG633" s="1070"/>
      <c r="BH633" s="1070"/>
      <c r="BI633" s="1070"/>
      <c r="BJ633" s="1070"/>
      <c r="BK633" s="1070"/>
      <c r="BL633" s="1070"/>
      <c r="BM633" s="1070"/>
      <c r="BN633" s="1070"/>
      <c r="BO633" s="1070"/>
      <c r="BP633" s="1070"/>
      <c r="BQ633" s="1070"/>
      <c r="BR633" s="1070"/>
      <c r="BS633" s="1070"/>
      <c r="BT633" s="1070"/>
      <c r="BU633" s="1070"/>
      <c r="BV633" s="1070"/>
      <c r="BW633" s="1070"/>
      <c r="BX633" s="1070"/>
      <c r="BY633" s="1070"/>
      <c r="BZ633" s="1070"/>
      <c r="CA633" s="1070"/>
      <c r="CB633" s="1070"/>
      <c r="CC633" s="1070"/>
      <c r="CD633" s="1070"/>
      <c r="CE633" s="1070"/>
      <c r="CF633" s="1070"/>
      <c r="CG633" s="1070"/>
      <c r="CH633" s="1070"/>
      <c r="CI633" s="1070"/>
      <c r="CJ633" s="1070"/>
      <c r="CK633" s="1070"/>
      <c r="CL633" s="1070"/>
      <c r="CM633" s="1070"/>
      <c r="CN633" s="1070"/>
      <c r="CO633" s="1070"/>
      <c r="CP633" s="1070"/>
      <c r="CQ633" s="1070"/>
      <c r="CR633" s="1070"/>
      <c r="CS633" s="1070"/>
      <c r="CT633" s="1070"/>
      <c r="CU633" s="1070"/>
      <c r="CV633" s="1070"/>
      <c r="CW633" s="1070"/>
      <c r="CX633" s="1070"/>
      <c r="CY633" s="1070"/>
      <c r="CZ633" s="1070"/>
      <c r="DA633" s="1070"/>
      <c r="DB633" s="1070"/>
      <c r="DC633" s="1070"/>
      <c r="DD633" s="1070"/>
      <c r="DE633" s="1070"/>
      <c r="DF633" s="1070"/>
      <c r="DG633" s="1070"/>
      <c r="DH633" s="1070"/>
      <c r="DI633" s="1070"/>
      <c r="DJ633" s="1070"/>
      <c r="DK633" s="1070"/>
      <c r="DL633" s="1070"/>
      <c r="DM633" s="1070"/>
      <c r="DN633" s="1070"/>
      <c r="DO633" s="1070"/>
      <c r="DP633" s="1070"/>
      <c r="DQ633" s="1070"/>
      <c r="DR633" s="1070"/>
      <c r="DS633" s="1070"/>
      <c r="DT633" s="1070"/>
      <c r="DU633" s="1070"/>
      <c r="DV633" s="1070"/>
      <c r="DW633" s="1070"/>
      <c r="DX633" s="1070"/>
      <c r="DY633" s="1070"/>
      <c r="DZ633" s="1070"/>
      <c r="EA633" s="1070"/>
      <c r="EB633" s="1070"/>
      <c r="EC633" s="1070"/>
      <c r="ED633" s="1070"/>
      <c r="EE633" s="1070"/>
      <c r="EF633" s="1070"/>
      <c r="EG633" s="1070"/>
      <c r="EH633" s="1070"/>
      <c r="EI633" s="1070"/>
      <c r="EJ633" s="1070"/>
      <c r="EK633" s="1070"/>
      <c r="EL633" s="1070"/>
      <c r="EM633" s="1070"/>
      <c r="EN633" s="1070"/>
      <c r="EO633" s="1070"/>
      <c r="EP633" s="1070"/>
      <c r="EQ633" s="1070"/>
      <c r="ER633" s="1070"/>
      <c r="ES633" s="1070"/>
    </row>
    <row r="634" spans="1:149" s="912" customFormat="1" ht="15" customHeight="1">
      <c r="B634" s="1092"/>
      <c r="P634" s="1070"/>
      <c r="Q634" s="1070"/>
      <c r="R634" s="1070"/>
      <c r="S634" s="1070"/>
      <c r="T634" s="1070"/>
      <c r="U634" s="1070"/>
      <c r="V634" s="1070"/>
      <c r="W634" s="1070"/>
      <c r="X634" s="1070"/>
      <c r="Y634" s="1070"/>
      <c r="Z634" s="1070"/>
      <c r="AA634" s="1070"/>
      <c r="AB634" s="1070"/>
      <c r="AC634" s="1070"/>
      <c r="AD634" s="1070"/>
      <c r="AE634" s="1070"/>
      <c r="AF634" s="1070"/>
      <c r="AG634" s="1070"/>
      <c r="AH634" s="1070"/>
      <c r="AI634" s="1070"/>
      <c r="AJ634" s="1070"/>
      <c r="AK634" s="1070"/>
      <c r="AL634" s="1070"/>
      <c r="AM634" s="1070"/>
      <c r="AN634" s="1070"/>
      <c r="AO634" s="1070"/>
      <c r="AP634" s="1070"/>
      <c r="AQ634" s="1070"/>
      <c r="AR634" s="1070"/>
      <c r="AS634" s="1070"/>
      <c r="AT634" s="1070"/>
      <c r="AU634" s="1070"/>
      <c r="AV634" s="1070"/>
      <c r="AW634" s="1070"/>
      <c r="AX634" s="1070"/>
      <c r="AY634" s="1070"/>
      <c r="AZ634" s="1070"/>
      <c r="BA634" s="1070"/>
      <c r="BB634" s="1070"/>
      <c r="BC634" s="1070"/>
      <c r="BD634" s="1070"/>
      <c r="BE634" s="1070"/>
      <c r="BF634" s="1070"/>
      <c r="BG634" s="1070"/>
      <c r="BH634" s="1070"/>
      <c r="BI634" s="1070"/>
      <c r="BJ634" s="1070"/>
      <c r="BK634" s="1070"/>
      <c r="BL634" s="1070"/>
      <c r="BM634" s="1070"/>
      <c r="BN634" s="1070"/>
      <c r="BO634" s="1070"/>
      <c r="BP634" s="1070"/>
      <c r="BQ634" s="1070"/>
      <c r="BR634" s="1070"/>
      <c r="BS634" s="1070"/>
      <c r="BT634" s="1070"/>
      <c r="BU634" s="1070"/>
      <c r="BV634" s="1070"/>
      <c r="BW634" s="1070"/>
      <c r="BX634" s="1070"/>
      <c r="BY634" s="1070"/>
      <c r="BZ634" s="1070"/>
      <c r="CA634" s="1070"/>
      <c r="CB634" s="1070"/>
      <c r="CC634" s="1070"/>
      <c r="CD634" s="1070"/>
      <c r="CE634" s="1070"/>
      <c r="CF634" s="1070"/>
      <c r="CG634" s="1070"/>
      <c r="CH634" s="1070"/>
      <c r="CI634" s="1070"/>
      <c r="CJ634" s="1070"/>
      <c r="CK634" s="1070"/>
      <c r="CL634" s="1070"/>
      <c r="CM634" s="1070"/>
      <c r="CN634" s="1070"/>
      <c r="CO634" s="1070"/>
      <c r="CP634" s="1070"/>
      <c r="CQ634" s="1070"/>
      <c r="CR634" s="1070"/>
      <c r="CS634" s="1070"/>
      <c r="CT634" s="1070"/>
      <c r="CU634" s="1070"/>
      <c r="CV634" s="1070"/>
      <c r="CW634" s="1070"/>
      <c r="CX634" s="1070"/>
      <c r="CY634" s="1070"/>
      <c r="CZ634" s="1070"/>
      <c r="DA634" s="1070"/>
      <c r="DB634" s="1070"/>
      <c r="DC634" s="1070"/>
      <c r="DD634" s="1070"/>
      <c r="DE634" s="1070"/>
      <c r="DF634" s="1070"/>
      <c r="DG634" s="1070"/>
      <c r="DH634" s="1070"/>
      <c r="DI634" s="1070"/>
      <c r="DJ634" s="1070"/>
      <c r="DK634" s="1070"/>
      <c r="DL634" s="1070"/>
      <c r="DM634" s="1070"/>
      <c r="DN634" s="1070"/>
      <c r="DO634" s="1070"/>
      <c r="DP634" s="1070"/>
      <c r="DQ634" s="1070"/>
      <c r="DR634" s="1070"/>
      <c r="DS634" s="1070"/>
      <c r="DT634" s="1070"/>
      <c r="DU634" s="1070"/>
      <c r="DV634" s="1070"/>
      <c r="DW634" s="1070"/>
      <c r="DX634" s="1070"/>
      <c r="DY634" s="1070"/>
      <c r="DZ634" s="1070"/>
      <c r="EA634" s="1070"/>
      <c r="EB634" s="1070"/>
      <c r="EC634" s="1070"/>
      <c r="ED634" s="1070"/>
      <c r="EE634" s="1070"/>
      <c r="EF634" s="1070"/>
      <c r="EG634" s="1070"/>
      <c r="EH634" s="1070"/>
      <c r="EI634" s="1070"/>
      <c r="EJ634" s="1070"/>
      <c r="EK634" s="1070"/>
      <c r="EL634" s="1070"/>
      <c r="EM634" s="1070"/>
      <c r="EN634" s="1070"/>
      <c r="EO634" s="1070"/>
      <c r="EP634" s="1070"/>
      <c r="EQ634" s="1070"/>
      <c r="ER634" s="1070"/>
      <c r="ES634" s="1070"/>
    </row>
    <row r="635" spans="1:149" s="912" customFormat="1" ht="15" customHeight="1">
      <c r="B635" s="1092"/>
      <c r="P635" s="1070"/>
      <c r="Q635" s="1070"/>
      <c r="R635" s="1070"/>
      <c r="S635" s="1070"/>
      <c r="T635" s="1070"/>
      <c r="U635" s="1070"/>
      <c r="V635" s="1070"/>
      <c r="W635" s="1070"/>
      <c r="X635" s="1070"/>
      <c r="Y635" s="1070"/>
      <c r="Z635" s="1070"/>
      <c r="AA635" s="1070"/>
      <c r="AB635" s="1070"/>
      <c r="AC635" s="1070"/>
      <c r="AD635" s="1070"/>
      <c r="AE635" s="1070"/>
      <c r="AF635" s="1070"/>
      <c r="AG635" s="1070"/>
      <c r="AH635" s="1070"/>
      <c r="AI635" s="1070"/>
      <c r="AJ635" s="1070"/>
      <c r="AK635" s="1070"/>
      <c r="AL635" s="1070"/>
      <c r="AM635" s="1070"/>
      <c r="AN635" s="1070"/>
      <c r="AO635" s="1070"/>
      <c r="AP635" s="1070"/>
      <c r="AQ635" s="1070"/>
      <c r="AR635" s="1070"/>
      <c r="AS635" s="1070"/>
      <c r="AT635" s="1070"/>
      <c r="AU635" s="1070"/>
      <c r="AV635" s="1070"/>
      <c r="AW635" s="1070"/>
      <c r="AX635" s="1070"/>
      <c r="AY635" s="1070"/>
      <c r="AZ635" s="1070"/>
      <c r="BA635" s="1070"/>
      <c r="BB635" s="1070"/>
      <c r="BC635" s="1070"/>
      <c r="BD635" s="1070"/>
      <c r="BE635" s="1070"/>
      <c r="BF635" s="1070"/>
      <c r="BG635" s="1070"/>
      <c r="BH635" s="1070"/>
      <c r="BI635" s="1070"/>
      <c r="BJ635" s="1070"/>
      <c r="BK635" s="1070"/>
      <c r="BL635" s="1070"/>
      <c r="BM635" s="1070"/>
      <c r="BN635" s="1070"/>
      <c r="BO635" s="1070"/>
      <c r="BP635" s="1070"/>
      <c r="BQ635" s="1070"/>
      <c r="BR635" s="1070"/>
      <c r="BS635" s="1070"/>
      <c r="BT635" s="1070"/>
      <c r="BU635" s="1070"/>
      <c r="BV635" s="1070"/>
      <c r="BW635" s="1070"/>
      <c r="BX635" s="1070"/>
      <c r="BY635" s="1070"/>
      <c r="BZ635" s="1070"/>
      <c r="CA635" s="1070"/>
      <c r="CB635" s="1070"/>
      <c r="CC635" s="1070"/>
      <c r="CD635" s="1070"/>
      <c r="CE635" s="1070"/>
      <c r="CF635" s="1070"/>
      <c r="CG635" s="1070"/>
      <c r="CH635" s="1070"/>
      <c r="CI635" s="1070"/>
      <c r="CJ635" s="1070"/>
      <c r="CK635" s="1070"/>
      <c r="CL635" s="1070"/>
      <c r="CM635" s="1070"/>
      <c r="CN635" s="1070"/>
      <c r="CO635" s="1070"/>
      <c r="CP635" s="1070"/>
      <c r="CQ635" s="1070"/>
      <c r="CR635" s="1070"/>
      <c r="CS635" s="1070"/>
      <c r="CT635" s="1070"/>
      <c r="CU635" s="1070"/>
      <c r="CV635" s="1070"/>
      <c r="CW635" s="1070"/>
      <c r="CX635" s="1070"/>
      <c r="CY635" s="1070"/>
      <c r="CZ635" s="1070"/>
      <c r="DA635" s="1070"/>
      <c r="DB635" s="1070"/>
      <c r="DC635" s="1070"/>
      <c r="DD635" s="1070"/>
      <c r="DE635" s="1070"/>
      <c r="DF635" s="1070"/>
      <c r="DG635" s="1070"/>
      <c r="DH635" s="1070"/>
      <c r="DI635" s="1070"/>
      <c r="DJ635" s="1070"/>
      <c r="DK635" s="1070"/>
      <c r="DL635" s="1070"/>
      <c r="DM635" s="1070"/>
      <c r="DN635" s="1070"/>
      <c r="DO635" s="1070"/>
      <c r="DP635" s="1070"/>
      <c r="DQ635" s="1070"/>
      <c r="DR635" s="1070"/>
      <c r="DS635" s="1070"/>
      <c r="DT635" s="1070"/>
      <c r="DU635" s="1070"/>
      <c r="DV635" s="1070"/>
      <c r="DW635" s="1070"/>
      <c r="DX635" s="1070"/>
      <c r="DY635" s="1070"/>
      <c r="DZ635" s="1070"/>
      <c r="EA635" s="1070"/>
      <c r="EB635" s="1070"/>
      <c r="EC635" s="1070"/>
      <c r="ED635" s="1070"/>
      <c r="EE635" s="1070"/>
      <c r="EF635" s="1070"/>
      <c r="EG635" s="1070"/>
      <c r="EH635" s="1070"/>
      <c r="EI635" s="1070"/>
      <c r="EJ635" s="1070"/>
      <c r="EK635" s="1070"/>
      <c r="EL635" s="1070"/>
      <c r="EM635" s="1070"/>
      <c r="EN635" s="1070"/>
      <c r="EO635" s="1070"/>
      <c r="EP635" s="1070"/>
      <c r="EQ635" s="1070"/>
      <c r="ER635" s="1070"/>
      <c r="ES635" s="1070"/>
    </row>
    <row r="636" spans="1:149" s="912" customFormat="1" ht="15" customHeight="1">
      <c r="B636" s="1092"/>
      <c r="L636" s="927"/>
      <c r="M636" s="927"/>
      <c r="N636" s="927"/>
      <c r="O636" s="927"/>
      <c r="P636" s="1070"/>
      <c r="Q636" s="1070"/>
      <c r="R636" s="1070"/>
      <c r="S636" s="1070"/>
      <c r="T636" s="1070"/>
      <c r="U636" s="1070"/>
      <c r="V636" s="1070"/>
      <c r="W636" s="1070"/>
      <c r="X636" s="1070"/>
      <c r="Y636" s="1070"/>
      <c r="Z636" s="1070"/>
      <c r="AA636" s="1070"/>
      <c r="AB636" s="1070"/>
      <c r="AC636" s="1070"/>
      <c r="AD636" s="1070"/>
      <c r="AE636" s="1070"/>
      <c r="AF636" s="1070"/>
      <c r="AG636" s="1070"/>
      <c r="AH636" s="1070"/>
      <c r="AI636" s="1070"/>
      <c r="AJ636" s="1070"/>
      <c r="AK636" s="1070"/>
      <c r="AL636" s="1070"/>
      <c r="AM636" s="1070"/>
      <c r="AN636" s="1070"/>
      <c r="AO636" s="1070"/>
      <c r="AP636" s="1070"/>
      <c r="AQ636" s="1070"/>
      <c r="AR636" s="1070"/>
      <c r="AS636" s="1070"/>
      <c r="AT636" s="1070"/>
      <c r="AU636" s="1070"/>
      <c r="AV636" s="1070"/>
      <c r="AW636" s="1070"/>
      <c r="AX636" s="1070"/>
      <c r="AY636" s="1070"/>
      <c r="AZ636" s="1070"/>
      <c r="BA636" s="1070"/>
      <c r="BB636" s="1070"/>
      <c r="BC636" s="1070"/>
      <c r="BD636" s="1070"/>
      <c r="BE636" s="1070"/>
      <c r="BF636" s="1070"/>
      <c r="BG636" s="1070"/>
      <c r="BH636" s="1070"/>
      <c r="BI636" s="1070"/>
      <c r="BJ636" s="1070"/>
      <c r="BK636" s="1070"/>
      <c r="BL636" s="1070"/>
      <c r="BM636" s="1070"/>
      <c r="BN636" s="1070"/>
      <c r="BO636" s="1070"/>
      <c r="BP636" s="1070"/>
      <c r="BQ636" s="1070"/>
      <c r="BR636" s="1070"/>
      <c r="BS636" s="1070"/>
      <c r="BT636" s="1070"/>
      <c r="BU636" s="1070"/>
      <c r="BV636" s="1070"/>
      <c r="BW636" s="1070"/>
      <c r="BX636" s="1070"/>
      <c r="BY636" s="1070"/>
      <c r="BZ636" s="1070"/>
      <c r="CA636" s="1070"/>
      <c r="CB636" s="1070"/>
      <c r="CC636" s="1070"/>
      <c r="CD636" s="1070"/>
      <c r="CE636" s="1070"/>
      <c r="CF636" s="1070"/>
      <c r="CG636" s="1070"/>
      <c r="CH636" s="1070"/>
      <c r="CI636" s="1070"/>
      <c r="CJ636" s="1070"/>
      <c r="CK636" s="1070"/>
      <c r="CL636" s="1070"/>
      <c r="CM636" s="1070"/>
      <c r="CN636" s="1070"/>
      <c r="CO636" s="1070"/>
      <c r="CP636" s="1070"/>
      <c r="CQ636" s="1070"/>
      <c r="CR636" s="1070"/>
      <c r="CS636" s="1070"/>
      <c r="CT636" s="1070"/>
      <c r="CU636" s="1070"/>
      <c r="CV636" s="1070"/>
      <c r="CW636" s="1070"/>
      <c r="CX636" s="1070"/>
      <c r="CY636" s="1070"/>
      <c r="CZ636" s="1070"/>
      <c r="DA636" s="1070"/>
      <c r="DB636" s="1070"/>
      <c r="DC636" s="1070"/>
      <c r="DD636" s="1070"/>
      <c r="DE636" s="1070"/>
      <c r="DF636" s="1070"/>
      <c r="DG636" s="1070"/>
      <c r="DH636" s="1070"/>
      <c r="DI636" s="1070"/>
      <c r="DJ636" s="1070"/>
      <c r="DK636" s="1070"/>
      <c r="DL636" s="1070"/>
      <c r="DM636" s="1070"/>
      <c r="DN636" s="1070"/>
      <c r="DO636" s="1070"/>
      <c r="DP636" s="1070"/>
      <c r="DQ636" s="1070"/>
      <c r="DR636" s="1070"/>
      <c r="DS636" s="1070"/>
      <c r="DT636" s="1070"/>
      <c r="DU636" s="1070"/>
      <c r="DV636" s="1070"/>
      <c r="DW636" s="1070"/>
      <c r="DX636" s="1070"/>
      <c r="DY636" s="1070"/>
      <c r="DZ636" s="1070"/>
      <c r="EA636" s="1070"/>
      <c r="EB636" s="1070"/>
      <c r="EC636" s="1070"/>
      <c r="ED636" s="1070"/>
      <c r="EE636" s="1070"/>
      <c r="EF636" s="1070"/>
      <c r="EG636" s="1070"/>
      <c r="EH636" s="1070"/>
      <c r="EI636" s="1070"/>
      <c r="EJ636" s="1070"/>
      <c r="EK636" s="1070"/>
      <c r="EL636" s="1070"/>
      <c r="EM636" s="1070"/>
      <c r="EN636" s="1070"/>
      <c r="EO636" s="1070"/>
      <c r="EP636" s="1070"/>
      <c r="EQ636" s="1070"/>
      <c r="ER636" s="1070"/>
      <c r="ES636" s="1070"/>
    </row>
    <row r="637" spans="1:149" s="1078" customFormat="1" ht="15" customHeight="1">
      <c r="A637" s="912"/>
      <c r="B637" s="1092"/>
      <c r="C637" s="912"/>
      <c r="D637" s="912"/>
      <c r="E637" s="912"/>
      <c r="F637" s="912"/>
      <c r="G637" s="912"/>
      <c r="H637" s="912"/>
      <c r="I637" s="912"/>
      <c r="J637" s="1070"/>
      <c r="K637" s="1070"/>
      <c r="L637" s="1070"/>
      <c r="M637" s="1070"/>
      <c r="N637" s="1070"/>
      <c r="O637" s="1070"/>
      <c r="P637" s="912"/>
      <c r="Q637" s="912"/>
      <c r="R637" s="912"/>
      <c r="S637" s="912"/>
      <c r="T637" s="912"/>
      <c r="U637" s="912"/>
      <c r="V637" s="912"/>
      <c r="W637" s="912"/>
      <c r="X637" s="912"/>
      <c r="Y637" s="912"/>
      <c r="Z637" s="912"/>
      <c r="AA637" s="912"/>
      <c r="AB637" s="912"/>
      <c r="AC637" s="912"/>
      <c r="AD637" s="912"/>
      <c r="AE637" s="912"/>
      <c r="AF637" s="912"/>
      <c r="AG637" s="912"/>
      <c r="AH637" s="912"/>
      <c r="AI637" s="912"/>
      <c r="AJ637" s="912"/>
      <c r="AK637" s="912"/>
      <c r="AL637" s="912"/>
      <c r="AM637" s="912"/>
      <c r="AN637" s="912"/>
      <c r="AO637" s="912"/>
      <c r="AP637" s="912"/>
      <c r="AQ637" s="912"/>
      <c r="AR637" s="912"/>
      <c r="AS637" s="912"/>
      <c r="AT637" s="912"/>
      <c r="AU637" s="912"/>
      <c r="AV637" s="912"/>
      <c r="AW637" s="912"/>
      <c r="AX637" s="912"/>
      <c r="AY637" s="912"/>
      <c r="AZ637" s="912"/>
      <c r="BA637" s="912"/>
      <c r="BB637" s="912"/>
      <c r="BC637" s="912"/>
      <c r="BD637" s="912"/>
      <c r="BE637" s="912"/>
      <c r="BF637" s="912"/>
      <c r="BG637" s="912"/>
      <c r="BH637" s="912"/>
      <c r="BI637" s="912"/>
      <c r="BJ637" s="912"/>
      <c r="BK637" s="912"/>
      <c r="BL637" s="912"/>
      <c r="BM637" s="912"/>
      <c r="BN637" s="912"/>
      <c r="BO637" s="912"/>
      <c r="BP637" s="912"/>
      <c r="BQ637" s="912"/>
      <c r="BR637" s="912"/>
      <c r="BS637" s="912"/>
      <c r="BT637" s="912"/>
      <c r="BU637" s="912"/>
      <c r="BV637" s="912"/>
      <c r="BW637" s="912"/>
      <c r="BX637" s="912"/>
      <c r="BY637" s="912"/>
      <c r="BZ637" s="912"/>
      <c r="CA637" s="912"/>
      <c r="CB637" s="912"/>
      <c r="CC637" s="912"/>
      <c r="CD637" s="912"/>
      <c r="CE637" s="912"/>
      <c r="CF637" s="912"/>
      <c r="CG637" s="912"/>
      <c r="CH637" s="912"/>
      <c r="CI637" s="912"/>
      <c r="CJ637" s="912"/>
      <c r="CK637" s="912"/>
      <c r="CL637" s="912"/>
      <c r="CM637" s="912"/>
      <c r="CN637" s="912"/>
      <c r="CO637" s="912"/>
      <c r="CP637" s="912"/>
      <c r="CQ637" s="912"/>
      <c r="CR637" s="912"/>
      <c r="CS637" s="912"/>
      <c r="CT637" s="912"/>
      <c r="CU637" s="912"/>
      <c r="CV637" s="912"/>
      <c r="CW637" s="912"/>
      <c r="CX637" s="912"/>
      <c r="CY637" s="912"/>
      <c r="CZ637" s="912"/>
      <c r="DA637" s="912"/>
      <c r="DB637" s="912"/>
      <c r="DC637" s="912"/>
      <c r="DD637" s="912"/>
      <c r="DE637" s="912"/>
      <c r="DF637" s="912"/>
      <c r="DG637" s="912"/>
      <c r="DH637" s="912"/>
      <c r="DI637" s="912"/>
      <c r="DJ637" s="912"/>
      <c r="DK637" s="912"/>
      <c r="DL637" s="912"/>
      <c r="DM637" s="912"/>
      <c r="DN637" s="912"/>
      <c r="DO637" s="912"/>
      <c r="DP637" s="912"/>
      <c r="DQ637" s="912"/>
      <c r="DR637" s="912"/>
      <c r="DS637" s="912"/>
      <c r="DT637" s="912"/>
      <c r="DU637" s="912"/>
      <c r="DV637" s="912"/>
      <c r="DW637" s="912"/>
      <c r="DX637" s="912"/>
      <c r="DY637" s="912"/>
      <c r="DZ637" s="912"/>
      <c r="EA637" s="912"/>
      <c r="EB637" s="912"/>
      <c r="EC637" s="912"/>
      <c r="ED637" s="912"/>
      <c r="EE637" s="912"/>
      <c r="EF637" s="912"/>
      <c r="EG637" s="912"/>
      <c r="EH637" s="912"/>
      <c r="EI637" s="912"/>
      <c r="EJ637" s="912"/>
      <c r="EK637" s="912"/>
      <c r="EL637" s="912"/>
      <c r="EM637" s="912"/>
      <c r="EN637" s="912"/>
      <c r="EO637" s="912"/>
      <c r="EP637" s="912"/>
      <c r="EQ637" s="912"/>
      <c r="ER637" s="912"/>
      <c r="ES637" s="912"/>
    </row>
    <row r="638" spans="1:149" s="1078" customFormat="1" ht="15" customHeight="1">
      <c r="A638" s="927"/>
      <c r="B638" s="1093"/>
      <c r="C638" s="927"/>
      <c r="D638" s="927"/>
      <c r="E638" s="927"/>
      <c r="F638" s="927"/>
      <c r="G638" s="927"/>
      <c r="H638" s="927"/>
      <c r="I638" s="927"/>
      <c r="J638" s="1070"/>
      <c r="K638" s="1070"/>
      <c r="L638" s="1070"/>
      <c r="M638" s="1070"/>
      <c r="N638" s="1070"/>
      <c r="O638" s="1070"/>
      <c r="P638" s="912"/>
      <c r="Q638" s="912"/>
      <c r="R638" s="912"/>
      <c r="S638" s="912"/>
      <c r="T638" s="912"/>
      <c r="U638" s="912"/>
      <c r="V638" s="912"/>
      <c r="W638" s="912"/>
      <c r="X638" s="912"/>
      <c r="Y638" s="912"/>
      <c r="Z638" s="912"/>
      <c r="AA638" s="912"/>
      <c r="AB638" s="912"/>
      <c r="AC638" s="912"/>
      <c r="AD638" s="912"/>
      <c r="AE638" s="912"/>
      <c r="AF638" s="912"/>
      <c r="AG638" s="912"/>
      <c r="AH638" s="912"/>
      <c r="AI638" s="912"/>
      <c r="AJ638" s="912"/>
      <c r="AK638" s="912"/>
      <c r="AL638" s="912"/>
      <c r="AM638" s="912"/>
      <c r="AN638" s="912"/>
      <c r="AO638" s="912"/>
      <c r="AP638" s="912"/>
      <c r="AQ638" s="912"/>
      <c r="AR638" s="912"/>
      <c r="AS638" s="912"/>
      <c r="AT638" s="912"/>
      <c r="AU638" s="912"/>
      <c r="AV638" s="912"/>
      <c r="AW638" s="912"/>
      <c r="AX638" s="912"/>
      <c r="AY638" s="912"/>
      <c r="AZ638" s="912"/>
      <c r="BA638" s="912"/>
      <c r="BB638" s="912"/>
      <c r="BC638" s="912"/>
      <c r="BD638" s="912"/>
      <c r="BE638" s="912"/>
      <c r="BF638" s="912"/>
      <c r="BG638" s="912"/>
      <c r="BH638" s="912"/>
      <c r="BI638" s="912"/>
      <c r="BJ638" s="912"/>
      <c r="BK638" s="912"/>
      <c r="BL638" s="912"/>
      <c r="BM638" s="912"/>
      <c r="BN638" s="912"/>
      <c r="BO638" s="912"/>
      <c r="BP638" s="912"/>
      <c r="BQ638" s="912"/>
      <c r="BR638" s="912"/>
      <c r="BS638" s="912"/>
      <c r="BT638" s="912"/>
      <c r="BU638" s="912"/>
      <c r="BV638" s="912"/>
      <c r="BW638" s="912"/>
      <c r="BX638" s="912"/>
      <c r="BY638" s="912"/>
      <c r="BZ638" s="912"/>
      <c r="CA638" s="912"/>
      <c r="CB638" s="912"/>
      <c r="CC638" s="912"/>
      <c r="CD638" s="912"/>
      <c r="CE638" s="912"/>
      <c r="CF638" s="912"/>
      <c r="CG638" s="912"/>
      <c r="CH638" s="912"/>
      <c r="CI638" s="912"/>
      <c r="CJ638" s="912"/>
      <c r="CK638" s="912"/>
      <c r="CL638" s="912"/>
      <c r="CM638" s="912"/>
      <c r="CN638" s="912"/>
      <c r="CO638" s="912"/>
      <c r="CP638" s="912"/>
      <c r="CQ638" s="912"/>
      <c r="CR638" s="912"/>
      <c r="CS638" s="912"/>
      <c r="CT638" s="912"/>
      <c r="CU638" s="912"/>
      <c r="CV638" s="912"/>
      <c r="CW638" s="912"/>
      <c r="CX638" s="912"/>
      <c r="CY638" s="912"/>
      <c r="CZ638" s="912"/>
      <c r="DA638" s="912"/>
      <c r="DB638" s="912"/>
      <c r="DC638" s="912"/>
      <c r="DD638" s="912"/>
      <c r="DE638" s="912"/>
      <c r="DF638" s="912"/>
      <c r="DG638" s="912"/>
      <c r="DH638" s="912"/>
      <c r="DI638" s="912"/>
      <c r="DJ638" s="912"/>
      <c r="DK638" s="912"/>
      <c r="DL638" s="912"/>
      <c r="DM638" s="912"/>
      <c r="DN638" s="912"/>
      <c r="DO638" s="912"/>
      <c r="DP638" s="912"/>
      <c r="DQ638" s="912"/>
      <c r="DR638" s="912"/>
      <c r="DS638" s="912"/>
      <c r="DT638" s="912"/>
      <c r="DU638" s="912"/>
      <c r="DV638" s="912"/>
      <c r="DW638" s="912"/>
      <c r="DX638" s="912"/>
      <c r="DY638" s="912"/>
      <c r="DZ638" s="912"/>
      <c r="EA638" s="912"/>
      <c r="EB638" s="912"/>
      <c r="EC638" s="912"/>
      <c r="ED638" s="912"/>
      <c r="EE638" s="912"/>
      <c r="EF638" s="912"/>
      <c r="EG638" s="912"/>
      <c r="EH638" s="912"/>
      <c r="EI638" s="912"/>
      <c r="EJ638" s="912"/>
      <c r="EK638" s="912"/>
      <c r="EL638" s="912"/>
      <c r="EM638" s="912"/>
      <c r="EN638" s="912"/>
      <c r="EO638" s="912"/>
      <c r="EP638" s="912"/>
      <c r="EQ638" s="912"/>
      <c r="ER638" s="912"/>
      <c r="ES638" s="912"/>
    </row>
    <row r="639" spans="1:149" s="1078" customFormat="1" ht="15" customHeight="1">
      <c r="A639" s="912"/>
      <c r="B639" s="1092"/>
      <c r="C639" s="912"/>
      <c r="D639" s="912"/>
      <c r="E639" s="912"/>
      <c r="F639" s="912"/>
      <c r="G639" s="912"/>
      <c r="H639" s="912"/>
      <c r="I639" s="912"/>
      <c r="J639" s="1070"/>
      <c r="K639" s="1070"/>
      <c r="L639" s="1070"/>
      <c r="M639" s="1070"/>
      <c r="N639" s="1070"/>
      <c r="O639" s="1070"/>
      <c r="P639" s="912"/>
      <c r="Q639" s="912"/>
      <c r="R639" s="912"/>
      <c r="S639" s="912"/>
      <c r="T639" s="912"/>
      <c r="U639" s="912"/>
      <c r="V639" s="912"/>
      <c r="W639" s="912"/>
      <c r="X639" s="912"/>
      <c r="Y639" s="912"/>
      <c r="Z639" s="912"/>
      <c r="AA639" s="912"/>
      <c r="AB639" s="912"/>
      <c r="AC639" s="912"/>
      <c r="AD639" s="912"/>
      <c r="AE639" s="912"/>
      <c r="AF639" s="912"/>
      <c r="AG639" s="912"/>
      <c r="AH639" s="912"/>
      <c r="AI639" s="912"/>
      <c r="AJ639" s="912"/>
      <c r="AK639" s="912"/>
      <c r="AL639" s="912"/>
      <c r="AM639" s="912"/>
      <c r="AN639" s="912"/>
      <c r="AO639" s="912"/>
      <c r="AP639" s="912"/>
      <c r="AQ639" s="912"/>
      <c r="AR639" s="912"/>
      <c r="AS639" s="912"/>
      <c r="AT639" s="912"/>
      <c r="AU639" s="912"/>
      <c r="AV639" s="912"/>
      <c r="AW639" s="912"/>
      <c r="AX639" s="912"/>
      <c r="AY639" s="912"/>
      <c r="AZ639" s="912"/>
      <c r="BA639" s="912"/>
      <c r="BB639" s="912"/>
      <c r="BC639" s="912"/>
      <c r="BD639" s="912"/>
      <c r="BE639" s="912"/>
      <c r="BF639" s="912"/>
      <c r="BG639" s="912"/>
      <c r="BH639" s="912"/>
      <c r="BI639" s="912"/>
      <c r="BJ639" s="912"/>
      <c r="BK639" s="912"/>
      <c r="BL639" s="912"/>
      <c r="BM639" s="912"/>
      <c r="BN639" s="912"/>
      <c r="BO639" s="912"/>
      <c r="BP639" s="912"/>
      <c r="BQ639" s="912"/>
      <c r="BR639" s="912"/>
      <c r="BS639" s="912"/>
      <c r="BT639" s="912"/>
      <c r="BU639" s="912"/>
      <c r="BV639" s="912"/>
      <c r="BW639" s="912"/>
      <c r="BX639" s="912"/>
      <c r="BY639" s="912"/>
      <c r="BZ639" s="912"/>
      <c r="CA639" s="912"/>
      <c r="CB639" s="912"/>
      <c r="CC639" s="912"/>
      <c r="CD639" s="912"/>
      <c r="CE639" s="912"/>
      <c r="CF639" s="912"/>
      <c r="CG639" s="912"/>
      <c r="CH639" s="912"/>
      <c r="CI639" s="912"/>
      <c r="CJ639" s="912"/>
      <c r="CK639" s="912"/>
      <c r="CL639" s="912"/>
      <c r="CM639" s="912"/>
      <c r="CN639" s="912"/>
      <c r="CO639" s="912"/>
      <c r="CP639" s="912"/>
      <c r="CQ639" s="912"/>
      <c r="CR639" s="912"/>
      <c r="CS639" s="912"/>
      <c r="CT639" s="912"/>
      <c r="CU639" s="912"/>
      <c r="CV639" s="912"/>
      <c r="CW639" s="912"/>
      <c r="CX639" s="912"/>
      <c r="CY639" s="912"/>
      <c r="CZ639" s="912"/>
      <c r="DA639" s="912"/>
      <c r="DB639" s="912"/>
      <c r="DC639" s="912"/>
      <c r="DD639" s="912"/>
      <c r="DE639" s="912"/>
      <c r="DF639" s="912"/>
      <c r="DG639" s="912"/>
      <c r="DH639" s="912"/>
      <c r="DI639" s="912"/>
      <c r="DJ639" s="912"/>
      <c r="DK639" s="912"/>
      <c r="DL639" s="912"/>
      <c r="DM639" s="912"/>
      <c r="DN639" s="912"/>
      <c r="DO639" s="912"/>
      <c r="DP639" s="912"/>
      <c r="DQ639" s="912"/>
      <c r="DR639" s="912"/>
      <c r="DS639" s="912"/>
      <c r="DT639" s="912"/>
      <c r="DU639" s="912"/>
      <c r="DV639" s="912"/>
      <c r="DW639" s="912"/>
      <c r="DX639" s="912"/>
      <c r="DY639" s="912"/>
      <c r="DZ639" s="912"/>
      <c r="EA639" s="912"/>
      <c r="EB639" s="912"/>
      <c r="EC639" s="912"/>
      <c r="ED639" s="912"/>
      <c r="EE639" s="912"/>
      <c r="EF639" s="912"/>
      <c r="EG639" s="912"/>
      <c r="EH639" s="912"/>
      <c r="EI639" s="912"/>
      <c r="EJ639" s="912"/>
      <c r="EK639" s="912"/>
      <c r="EL639" s="912"/>
      <c r="EM639" s="912"/>
      <c r="EN639" s="912"/>
      <c r="EO639" s="912"/>
      <c r="EP639" s="912"/>
      <c r="EQ639" s="912"/>
      <c r="ER639" s="912"/>
      <c r="ES639" s="912"/>
    </row>
    <row r="640" spans="1:149" s="1078" customFormat="1" ht="15" customHeight="1">
      <c r="A640" s="912"/>
      <c r="B640" s="1092"/>
      <c r="C640" s="912"/>
      <c r="D640" s="912"/>
      <c r="E640" s="912"/>
      <c r="F640" s="912"/>
      <c r="G640" s="912"/>
      <c r="H640" s="912"/>
      <c r="I640" s="912"/>
      <c r="J640" s="1070"/>
      <c r="K640" s="1070"/>
      <c r="L640" s="1070"/>
      <c r="M640" s="1070"/>
      <c r="N640" s="1070"/>
      <c r="O640" s="1070"/>
      <c r="P640" s="927"/>
      <c r="Q640" s="927"/>
      <c r="R640" s="927"/>
      <c r="S640" s="927"/>
      <c r="T640" s="927"/>
      <c r="U640" s="927"/>
      <c r="V640" s="927"/>
      <c r="W640" s="927"/>
      <c r="X640" s="927"/>
      <c r="Y640" s="927"/>
      <c r="Z640" s="927"/>
      <c r="AA640" s="927"/>
      <c r="AB640" s="927"/>
      <c r="AC640" s="927"/>
      <c r="AD640" s="927"/>
      <c r="AE640" s="927"/>
      <c r="AF640" s="927"/>
      <c r="AG640" s="927"/>
      <c r="AH640" s="927"/>
      <c r="AI640" s="927"/>
      <c r="AJ640" s="927"/>
      <c r="AK640" s="927"/>
      <c r="AL640" s="927"/>
      <c r="AM640" s="927"/>
      <c r="AN640" s="927"/>
      <c r="AO640" s="927"/>
      <c r="AP640" s="927"/>
      <c r="AQ640" s="927"/>
      <c r="AR640" s="927"/>
      <c r="AS640" s="927"/>
      <c r="AT640" s="927"/>
      <c r="AU640" s="927"/>
      <c r="AV640" s="927"/>
      <c r="AW640" s="927"/>
      <c r="AX640" s="927"/>
      <c r="AY640" s="927"/>
      <c r="AZ640" s="927"/>
      <c r="BA640" s="927"/>
      <c r="BB640" s="927"/>
      <c r="BC640" s="927"/>
      <c r="BD640" s="927"/>
      <c r="BE640" s="927"/>
      <c r="BF640" s="927"/>
      <c r="BG640" s="927"/>
      <c r="BH640" s="927"/>
      <c r="BI640" s="927"/>
      <c r="BJ640" s="927"/>
      <c r="BK640" s="927"/>
      <c r="BL640" s="927"/>
      <c r="BM640" s="927"/>
      <c r="BN640" s="927"/>
      <c r="BO640" s="927"/>
      <c r="BP640" s="927"/>
      <c r="BQ640" s="927"/>
      <c r="BR640" s="927"/>
      <c r="BS640" s="927"/>
      <c r="BT640" s="927"/>
      <c r="BU640" s="927"/>
      <c r="BV640" s="927"/>
      <c r="BW640" s="927"/>
      <c r="BX640" s="927"/>
      <c r="BY640" s="927"/>
      <c r="BZ640" s="927"/>
      <c r="CA640" s="927"/>
      <c r="CB640" s="927"/>
      <c r="CC640" s="927"/>
      <c r="CD640" s="927"/>
      <c r="CE640" s="927"/>
      <c r="CF640" s="927"/>
      <c r="CG640" s="927"/>
      <c r="CH640" s="927"/>
      <c r="CI640" s="927"/>
      <c r="CJ640" s="927"/>
      <c r="CK640" s="927"/>
      <c r="CL640" s="927"/>
      <c r="CM640" s="927"/>
      <c r="CN640" s="927"/>
      <c r="CO640" s="927"/>
      <c r="CP640" s="927"/>
      <c r="CQ640" s="927"/>
      <c r="CR640" s="927"/>
      <c r="CS640" s="927"/>
      <c r="CT640" s="927"/>
      <c r="CU640" s="927"/>
      <c r="CV640" s="927"/>
      <c r="CW640" s="927"/>
      <c r="CX640" s="927"/>
      <c r="CY640" s="927"/>
      <c r="CZ640" s="927"/>
      <c r="DA640" s="927"/>
      <c r="DB640" s="927"/>
      <c r="DC640" s="927"/>
      <c r="DD640" s="927"/>
      <c r="DE640" s="927"/>
      <c r="DF640" s="927"/>
      <c r="DG640" s="927"/>
      <c r="DH640" s="927"/>
      <c r="DI640" s="927"/>
      <c r="DJ640" s="927"/>
      <c r="DK640" s="927"/>
      <c r="DL640" s="927"/>
      <c r="DM640" s="927"/>
      <c r="DN640" s="927"/>
      <c r="DO640" s="927"/>
      <c r="DP640" s="927"/>
      <c r="DQ640" s="927"/>
      <c r="DR640" s="927"/>
      <c r="DS640" s="927"/>
      <c r="DT640" s="927"/>
      <c r="DU640" s="927"/>
      <c r="DV640" s="927"/>
      <c r="DW640" s="927"/>
      <c r="DX640" s="927"/>
      <c r="DY640" s="927"/>
      <c r="DZ640" s="927"/>
      <c r="EA640" s="927"/>
      <c r="EB640" s="927"/>
      <c r="EC640" s="927"/>
      <c r="ED640" s="927"/>
      <c r="EE640" s="927"/>
      <c r="EF640" s="927"/>
      <c r="EG640" s="927"/>
      <c r="EH640" s="927"/>
      <c r="EI640" s="927"/>
      <c r="EJ640" s="927"/>
      <c r="EK640" s="927"/>
      <c r="EL640" s="927"/>
      <c r="EM640" s="927"/>
      <c r="EN640" s="927"/>
      <c r="EO640" s="927"/>
      <c r="EP640" s="927"/>
      <c r="EQ640" s="927"/>
      <c r="ER640" s="927"/>
      <c r="ES640" s="927"/>
    </row>
    <row r="641" spans="1:149" s="912" customFormat="1" ht="15" customHeight="1">
      <c r="B641" s="1092"/>
      <c r="P641" s="1070"/>
      <c r="Q641" s="1070"/>
      <c r="R641" s="1070"/>
      <c r="S641" s="1070"/>
      <c r="T641" s="1070"/>
      <c r="U641" s="1070"/>
      <c r="V641" s="1070"/>
      <c r="W641" s="1070"/>
      <c r="X641" s="1070"/>
      <c r="Y641" s="1070"/>
      <c r="Z641" s="1070"/>
      <c r="AA641" s="1070"/>
      <c r="AB641" s="1070"/>
      <c r="AC641" s="1070"/>
      <c r="AD641" s="1070"/>
      <c r="AE641" s="1070"/>
      <c r="AF641" s="1070"/>
      <c r="AG641" s="1070"/>
      <c r="AH641" s="1070"/>
      <c r="AI641" s="1070"/>
      <c r="AJ641" s="1070"/>
      <c r="AK641" s="1070"/>
      <c r="AL641" s="1070"/>
      <c r="AM641" s="1070"/>
      <c r="AN641" s="1070"/>
      <c r="AO641" s="1070"/>
      <c r="AP641" s="1070"/>
      <c r="AQ641" s="1070"/>
      <c r="AR641" s="1070"/>
      <c r="AS641" s="1070"/>
      <c r="AT641" s="1070"/>
      <c r="AU641" s="1070"/>
      <c r="AV641" s="1070"/>
      <c r="AW641" s="1070"/>
      <c r="AX641" s="1070"/>
      <c r="AY641" s="1070"/>
      <c r="AZ641" s="1070"/>
      <c r="BA641" s="1070"/>
      <c r="BB641" s="1070"/>
      <c r="BC641" s="1070"/>
      <c r="BD641" s="1070"/>
      <c r="BE641" s="1070"/>
      <c r="BF641" s="1070"/>
      <c r="BG641" s="1070"/>
      <c r="BH641" s="1070"/>
      <c r="BI641" s="1070"/>
      <c r="BJ641" s="1070"/>
      <c r="BK641" s="1070"/>
      <c r="BL641" s="1070"/>
      <c r="BM641" s="1070"/>
      <c r="BN641" s="1070"/>
      <c r="BO641" s="1070"/>
      <c r="BP641" s="1070"/>
      <c r="BQ641" s="1070"/>
      <c r="BR641" s="1070"/>
      <c r="BS641" s="1070"/>
      <c r="BT641" s="1070"/>
      <c r="BU641" s="1070"/>
      <c r="BV641" s="1070"/>
      <c r="BW641" s="1070"/>
      <c r="BX641" s="1070"/>
      <c r="BY641" s="1070"/>
      <c r="BZ641" s="1070"/>
      <c r="CA641" s="1070"/>
      <c r="CB641" s="1070"/>
      <c r="CC641" s="1070"/>
      <c r="CD641" s="1070"/>
      <c r="CE641" s="1070"/>
      <c r="CF641" s="1070"/>
      <c r="CG641" s="1070"/>
      <c r="CH641" s="1070"/>
      <c r="CI641" s="1070"/>
      <c r="CJ641" s="1070"/>
      <c r="CK641" s="1070"/>
      <c r="CL641" s="1070"/>
      <c r="CM641" s="1070"/>
      <c r="CN641" s="1070"/>
      <c r="CO641" s="1070"/>
      <c r="CP641" s="1070"/>
      <c r="CQ641" s="1070"/>
      <c r="CR641" s="1070"/>
      <c r="CS641" s="1070"/>
      <c r="CT641" s="1070"/>
      <c r="CU641" s="1070"/>
      <c r="CV641" s="1070"/>
      <c r="CW641" s="1070"/>
      <c r="CX641" s="1070"/>
      <c r="CY641" s="1070"/>
      <c r="CZ641" s="1070"/>
      <c r="DA641" s="1070"/>
      <c r="DB641" s="1070"/>
      <c r="DC641" s="1070"/>
      <c r="DD641" s="1070"/>
      <c r="DE641" s="1070"/>
      <c r="DF641" s="1070"/>
      <c r="DG641" s="1070"/>
      <c r="DH641" s="1070"/>
      <c r="DI641" s="1070"/>
      <c r="DJ641" s="1070"/>
      <c r="DK641" s="1070"/>
      <c r="DL641" s="1070"/>
      <c r="DM641" s="1070"/>
      <c r="DN641" s="1070"/>
      <c r="DO641" s="1070"/>
      <c r="DP641" s="1070"/>
      <c r="DQ641" s="1070"/>
      <c r="DR641" s="1070"/>
      <c r="DS641" s="1070"/>
      <c r="DT641" s="1070"/>
      <c r="DU641" s="1070"/>
      <c r="DV641" s="1070"/>
      <c r="DW641" s="1070"/>
      <c r="DX641" s="1070"/>
      <c r="DY641" s="1070"/>
      <c r="DZ641" s="1070"/>
      <c r="EA641" s="1070"/>
      <c r="EB641" s="1070"/>
      <c r="EC641" s="1070"/>
      <c r="ED641" s="1070"/>
      <c r="EE641" s="1070"/>
      <c r="EF641" s="1070"/>
      <c r="EG641" s="1070"/>
      <c r="EH641" s="1070"/>
      <c r="EI641" s="1070"/>
      <c r="EJ641" s="1070"/>
      <c r="EK641" s="1070"/>
      <c r="EL641" s="1070"/>
      <c r="EM641" s="1070"/>
      <c r="EN641" s="1070"/>
      <c r="EO641" s="1070"/>
      <c r="EP641" s="1070"/>
      <c r="EQ641" s="1070"/>
      <c r="ER641" s="1070"/>
      <c r="ES641" s="1070"/>
    </row>
    <row r="642" spans="1:149" s="912" customFormat="1" ht="15" customHeight="1">
      <c r="B642" s="1092"/>
      <c r="P642" s="1070"/>
      <c r="Q642" s="1070"/>
      <c r="R642" s="1070"/>
      <c r="S642" s="1070"/>
      <c r="T642" s="1070"/>
      <c r="U642" s="1070"/>
      <c r="V642" s="1070"/>
      <c r="W642" s="1070"/>
      <c r="X642" s="1070"/>
      <c r="Y642" s="1070"/>
      <c r="Z642" s="1070"/>
      <c r="AA642" s="1070"/>
      <c r="AB642" s="1070"/>
      <c r="AC642" s="1070"/>
      <c r="AD642" s="1070"/>
      <c r="AE642" s="1070"/>
      <c r="AF642" s="1070"/>
      <c r="AG642" s="1070"/>
      <c r="AH642" s="1070"/>
      <c r="AI642" s="1070"/>
      <c r="AJ642" s="1070"/>
      <c r="AK642" s="1070"/>
      <c r="AL642" s="1070"/>
      <c r="AM642" s="1070"/>
      <c r="AN642" s="1070"/>
      <c r="AO642" s="1070"/>
      <c r="AP642" s="1070"/>
      <c r="AQ642" s="1070"/>
      <c r="AR642" s="1070"/>
      <c r="AS642" s="1070"/>
      <c r="AT642" s="1070"/>
      <c r="AU642" s="1070"/>
      <c r="AV642" s="1070"/>
      <c r="AW642" s="1070"/>
      <c r="AX642" s="1070"/>
      <c r="AY642" s="1070"/>
      <c r="AZ642" s="1070"/>
      <c r="BA642" s="1070"/>
      <c r="BB642" s="1070"/>
      <c r="BC642" s="1070"/>
      <c r="BD642" s="1070"/>
      <c r="BE642" s="1070"/>
      <c r="BF642" s="1070"/>
      <c r="BG642" s="1070"/>
      <c r="BH642" s="1070"/>
      <c r="BI642" s="1070"/>
      <c r="BJ642" s="1070"/>
      <c r="BK642" s="1070"/>
      <c r="BL642" s="1070"/>
      <c r="BM642" s="1070"/>
      <c r="BN642" s="1070"/>
      <c r="BO642" s="1070"/>
      <c r="BP642" s="1070"/>
      <c r="BQ642" s="1070"/>
      <c r="BR642" s="1070"/>
      <c r="BS642" s="1070"/>
      <c r="BT642" s="1070"/>
      <c r="BU642" s="1070"/>
      <c r="BV642" s="1070"/>
      <c r="BW642" s="1070"/>
      <c r="BX642" s="1070"/>
      <c r="BY642" s="1070"/>
      <c r="BZ642" s="1070"/>
      <c r="CA642" s="1070"/>
      <c r="CB642" s="1070"/>
      <c r="CC642" s="1070"/>
      <c r="CD642" s="1070"/>
      <c r="CE642" s="1070"/>
      <c r="CF642" s="1070"/>
      <c r="CG642" s="1070"/>
      <c r="CH642" s="1070"/>
      <c r="CI642" s="1070"/>
      <c r="CJ642" s="1070"/>
      <c r="CK642" s="1070"/>
      <c r="CL642" s="1070"/>
      <c r="CM642" s="1070"/>
      <c r="CN642" s="1070"/>
      <c r="CO642" s="1070"/>
      <c r="CP642" s="1070"/>
      <c r="CQ642" s="1070"/>
      <c r="CR642" s="1070"/>
      <c r="CS642" s="1070"/>
      <c r="CT642" s="1070"/>
      <c r="CU642" s="1070"/>
      <c r="CV642" s="1070"/>
      <c r="CW642" s="1070"/>
      <c r="CX642" s="1070"/>
      <c r="CY642" s="1070"/>
      <c r="CZ642" s="1070"/>
      <c r="DA642" s="1070"/>
      <c r="DB642" s="1070"/>
      <c r="DC642" s="1070"/>
      <c r="DD642" s="1070"/>
      <c r="DE642" s="1070"/>
      <c r="DF642" s="1070"/>
      <c r="DG642" s="1070"/>
      <c r="DH642" s="1070"/>
      <c r="DI642" s="1070"/>
      <c r="DJ642" s="1070"/>
      <c r="DK642" s="1070"/>
      <c r="DL642" s="1070"/>
      <c r="DM642" s="1070"/>
      <c r="DN642" s="1070"/>
      <c r="DO642" s="1070"/>
      <c r="DP642" s="1070"/>
      <c r="DQ642" s="1070"/>
      <c r="DR642" s="1070"/>
      <c r="DS642" s="1070"/>
      <c r="DT642" s="1070"/>
      <c r="DU642" s="1070"/>
      <c r="DV642" s="1070"/>
      <c r="DW642" s="1070"/>
      <c r="DX642" s="1070"/>
      <c r="DY642" s="1070"/>
      <c r="DZ642" s="1070"/>
      <c r="EA642" s="1070"/>
      <c r="EB642" s="1070"/>
      <c r="EC642" s="1070"/>
      <c r="ED642" s="1070"/>
      <c r="EE642" s="1070"/>
      <c r="EF642" s="1070"/>
      <c r="EG642" s="1070"/>
      <c r="EH642" s="1070"/>
      <c r="EI642" s="1070"/>
      <c r="EJ642" s="1070"/>
      <c r="EK642" s="1070"/>
      <c r="EL642" s="1070"/>
      <c r="EM642" s="1070"/>
      <c r="EN642" s="1070"/>
      <c r="EO642" s="1070"/>
      <c r="EP642" s="1070"/>
      <c r="EQ642" s="1070"/>
      <c r="ER642" s="1070"/>
      <c r="ES642" s="1070"/>
    </row>
    <row r="643" spans="1:149" s="912" customFormat="1" ht="15" customHeight="1">
      <c r="A643" s="927"/>
      <c r="B643" s="1093"/>
      <c r="C643" s="927"/>
      <c r="D643" s="927"/>
      <c r="E643" s="927"/>
      <c r="F643" s="927"/>
      <c r="G643" s="927"/>
      <c r="H643" s="927"/>
      <c r="I643" s="927"/>
      <c r="P643" s="1070"/>
      <c r="Q643" s="1070"/>
      <c r="R643" s="1070"/>
      <c r="S643" s="1070"/>
      <c r="T643" s="1070"/>
      <c r="U643" s="1070"/>
      <c r="V643" s="1070"/>
      <c r="W643" s="1070"/>
      <c r="X643" s="1070"/>
      <c r="Y643" s="1070"/>
      <c r="Z643" s="1070"/>
      <c r="AA643" s="1070"/>
      <c r="AB643" s="1070"/>
      <c r="AC643" s="1070"/>
      <c r="AD643" s="1070"/>
      <c r="AE643" s="1070"/>
      <c r="AF643" s="1070"/>
      <c r="AG643" s="1070"/>
      <c r="AH643" s="1070"/>
      <c r="AI643" s="1070"/>
      <c r="AJ643" s="1070"/>
      <c r="AK643" s="1070"/>
      <c r="AL643" s="1070"/>
      <c r="AM643" s="1070"/>
      <c r="AN643" s="1070"/>
      <c r="AO643" s="1070"/>
      <c r="AP643" s="1070"/>
      <c r="AQ643" s="1070"/>
      <c r="AR643" s="1070"/>
      <c r="AS643" s="1070"/>
      <c r="AT643" s="1070"/>
      <c r="AU643" s="1070"/>
      <c r="AV643" s="1070"/>
      <c r="AW643" s="1070"/>
      <c r="AX643" s="1070"/>
      <c r="AY643" s="1070"/>
      <c r="AZ643" s="1070"/>
      <c r="BA643" s="1070"/>
      <c r="BB643" s="1070"/>
      <c r="BC643" s="1070"/>
      <c r="BD643" s="1070"/>
      <c r="BE643" s="1070"/>
      <c r="BF643" s="1070"/>
      <c r="BG643" s="1070"/>
      <c r="BH643" s="1070"/>
      <c r="BI643" s="1070"/>
      <c r="BJ643" s="1070"/>
      <c r="BK643" s="1070"/>
      <c r="BL643" s="1070"/>
      <c r="BM643" s="1070"/>
      <c r="BN643" s="1070"/>
      <c r="BO643" s="1070"/>
      <c r="BP643" s="1070"/>
      <c r="BQ643" s="1070"/>
      <c r="BR643" s="1070"/>
      <c r="BS643" s="1070"/>
      <c r="BT643" s="1070"/>
      <c r="BU643" s="1070"/>
      <c r="BV643" s="1070"/>
      <c r="BW643" s="1070"/>
      <c r="BX643" s="1070"/>
      <c r="BY643" s="1070"/>
      <c r="BZ643" s="1070"/>
      <c r="CA643" s="1070"/>
      <c r="CB643" s="1070"/>
      <c r="CC643" s="1070"/>
      <c r="CD643" s="1070"/>
      <c r="CE643" s="1070"/>
      <c r="CF643" s="1070"/>
      <c r="CG643" s="1070"/>
      <c r="CH643" s="1070"/>
      <c r="CI643" s="1070"/>
      <c r="CJ643" s="1070"/>
      <c r="CK643" s="1070"/>
      <c r="CL643" s="1070"/>
      <c r="CM643" s="1070"/>
      <c r="CN643" s="1070"/>
      <c r="CO643" s="1070"/>
      <c r="CP643" s="1070"/>
      <c r="CQ643" s="1070"/>
      <c r="CR643" s="1070"/>
      <c r="CS643" s="1070"/>
      <c r="CT643" s="1070"/>
      <c r="CU643" s="1070"/>
      <c r="CV643" s="1070"/>
      <c r="CW643" s="1070"/>
      <c r="CX643" s="1070"/>
      <c r="CY643" s="1070"/>
      <c r="CZ643" s="1070"/>
      <c r="DA643" s="1070"/>
      <c r="DB643" s="1070"/>
      <c r="DC643" s="1070"/>
      <c r="DD643" s="1070"/>
      <c r="DE643" s="1070"/>
      <c r="DF643" s="1070"/>
      <c r="DG643" s="1070"/>
      <c r="DH643" s="1070"/>
      <c r="DI643" s="1070"/>
      <c r="DJ643" s="1070"/>
      <c r="DK643" s="1070"/>
      <c r="DL643" s="1070"/>
      <c r="DM643" s="1070"/>
      <c r="DN643" s="1070"/>
      <c r="DO643" s="1070"/>
      <c r="DP643" s="1070"/>
      <c r="DQ643" s="1070"/>
      <c r="DR643" s="1070"/>
      <c r="DS643" s="1070"/>
      <c r="DT643" s="1070"/>
      <c r="DU643" s="1070"/>
      <c r="DV643" s="1070"/>
      <c r="DW643" s="1070"/>
      <c r="DX643" s="1070"/>
      <c r="DY643" s="1070"/>
      <c r="DZ643" s="1070"/>
      <c r="EA643" s="1070"/>
      <c r="EB643" s="1070"/>
      <c r="EC643" s="1070"/>
      <c r="ED643" s="1070"/>
      <c r="EE643" s="1070"/>
      <c r="EF643" s="1070"/>
      <c r="EG643" s="1070"/>
      <c r="EH643" s="1070"/>
      <c r="EI643" s="1070"/>
      <c r="EJ643" s="1070"/>
      <c r="EK643" s="1070"/>
      <c r="EL643" s="1070"/>
      <c r="EM643" s="1070"/>
      <c r="EN643" s="1070"/>
      <c r="EO643" s="1070"/>
      <c r="EP643" s="1070"/>
      <c r="EQ643" s="1070"/>
      <c r="ER643" s="1070"/>
      <c r="ES643" s="1070"/>
    </row>
    <row r="644" spans="1:149" s="912" customFormat="1" ht="15" customHeight="1">
      <c r="B644" s="1092"/>
      <c r="P644" s="1070"/>
      <c r="Q644" s="1070"/>
      <c r="R644" s="1070"/>
      <c r="S644" s="1070"/>
      <c r="T644" s="1070"/>
      <c r="U644" s="1070"/>
      <c r="V644" s="1070"/>
      <c r="W644" s="1070"/>
      <c r="X644" s="1070"/>
      <c r="Y644" s="1070"/>
      <c r="Z644" s="1070"/>
      <c r="AA644" s="1070"/>
      <c r="AB644" s="1070"/>
      <c r="AC644" s="1070"/>
      <c r="AD644" s="1070"/>
      <c r="AE644" s="1070"/>
      <c r="AF644" s="1070"/>
      <c r="AG644" s="1070"/>
      <c r="AH644" s="1070"/>
      <c r="AI644" s="1070"/>
      <c r="AJ644" s="1070"/>
      <c r="AK644" s="1070"/>
      <c r="AL644" s="1070"/>
      <c r="AM644" s="1070"/>
      <c r="AN644" s="1070"/>
      <c r="AO644" s="1070"/>
      <c r="AP644" s="1070"/>
      <c r="AQ644" s="1070"/>
      <c r="AR644" s="1070"/>
      <c r="AS644" s="1070"/>
      <c r="AT644" s="1070"/>
      <c r="AU644" s="1070"/>
      <c r="AV644" s="1070"/>
      <c r="AW644" s="1070"/>
      <c r="AX644" s="1070"/>
      <c r="AY644" s="1070"/>
      <c r="AZ644" s="1070"/>
      <c r="BA644" s="1070"/>
      <c r="BB644" s="1070"/>
      <c r="BC644" s="1070"/>
      <c r="BD644" s="1070"/>
      <c r="BE644" s="1070"/>
      <c r="BF644" s="1070"/>
      <c r="BG644" s="1070"/>
      <c r="BH644" s="1070"/>
      <c r="BI644" s="1070"/>
      <c r="BJ644" s="1070"/>
      <c r="BK644" s="1070"/>
      <c r="BL644" s="1070"/>
      <c r="BM644" s="1070"/>
      <c r="BN644" s="1070"/>
      <c r="BO644" s="1070"/>
      <c r="BP644" s="1070"/>
      <c r="BQ644" s="1070"/>
      <c r="BR644" s="1070"/>
      <c r="BS644" s="1070"/>
      <c r="BT644" s="1070"/>
      <c r="BU644" s="1070"/>
      <c r="BV644" s="1070"/>
      <c r="BW644" s="1070"/>
      <c r="BX644" s="1070"/>
      <c r="BY644" s="1070"/>
      <c r="BZ644" s="1070"/>
      <c r="CA644" s="1070"/>
      <c r="CB644" s="1070"/>
      <c r="CC644" s="1070"/>
      <c r="CD644" s="1070"/>
      <c r="CE644" s="1070"/>
      <c r="CF644" s="1070"/>
      <c r="CG644" s="1070"/>
      <c r="CH644" s="1070"/>
      <c r="CI644" s="1070"/>
      <c r="CJ644" s="1070"/>
      <c r="CK644" s="1070"/>
      <c r="CL644" s="1070"/>
      <c r="CM644" s="1070"/>
      <c r="CN644" s="1070"/>
      <c r="CO644" s="1070"/>
      <c r="CP644" s="1070"/>
      <c r="CQ644" s="1070"/>
      <c r="CR644" s="1070"/>
      <c r="CS644" s="1070"/>
      <c r="CT644" s="1070"/>
      <c r="CU644" s="1070"/>
      <c r="CV644" s="1070"/>
      <c r="CW644" s="1070"/>
      <c r="CX644" s="1070"/>
      <c r="CY644" s="1070"/>
      <c r="CZ644" s="1070"/>
      <c r="DA644" s="1070"/>
      <c r="DB644" s="1070"/>
      <c r="DC644" s="1070"/>
      <c r="DD644" s="1070"/>
      <c r="DE644" s="1070"/>
      <c r="DF644" s="1070"/>
      <c r="DG644" s="1070"/>
      <c r="DH644" s="1070"/>
      <c r="DI644" s="1070"/>
      <c r="DJ644" s="1070"/>
      <c r="DK644" s="1070"/>
      <c r="DL644" s="1070"/>
      <c r="DM644" s="1070"/>
      <c r="DN644" s="1070"/>
      <c r="DO644" s="1070"/>
      <c r="DP644" s="1070"/>
      <c r="DQ644" s="1070"/>
      <c r="DR644" s="1070"/>
      <c r="DS644" s="1070"/>
      <c r="DT644" s="1070"/>
      <c r="DU644" s="1070"/>
      <c r="DV644" s="1070"/>
      <c r="DW644" s="1070"/>
      <c r="DX644" s="1070"/>
      <c r="DY644" s="1070"/>
      <c r="DZ644" s="1070"/>
      <c r="EA644" s="1070"/>
      <c r="EB644" s="1070"/>
      <c r="EC644" s="1070"/>
      <c r="ED644" s="1070"/>
      <c r="EE644" s="1070"/>
      <c r="EF644" s="1070"/>
      <c r="EG644" s="1070"/>
      <c r="EH644" s="1070"/>
      <c r="EI644" s="1070"/>
      <c r="EJ644" s="1070"/>
      <c r="EK644" s="1070"/>
      <c r="EL644" s="1070"/>
      <c r="EM644" s="1070"/>
      <c r="EN644" s="1070"/>
      <c r="EO644" s="1070"/>
      <c r="EP644" s="1070"/>
      <c r="EQ644" s="1070"/>
      <c r="ER644" s="1070"/>
      <c r="ES644" s="1070"/>
    </row>
    <row r="645" spans="1:149" s="912" customFormat="1" ht="15" customHeight="1">
      <c r="B645" s="1092"/>
    </row>
    <row r="646" spans="1:149" s="912" customFormat="1" ht="15" customHeight="1">
      <c r="B646" s="1092"/>
      <c r="L646" s="927"/>
      <c r="M646" s="927"/>
      <c r="N646" s="927"/>
      <c r="O646" s="927"/>
    </row>
    <row r="647" spans="1:149" s="1078" customFormat="1" ht="15" customHeight="1">
      <c r="A647" s="912"/>
      <c r="B647" s="1092"/>
      <c r="C647" s="912"/>
      <c r="D647" s="912"/>
      <c r="E647" s="912"/>
      <c r="F647" s="912"/>
      <c r="G647" s="912"/>
      <c r="H647" s="912"/>
      <c r="I647" s="912"/>
      <c r="J647" s="1070"/>
      <c r="K647" s="1070"/>
      <c r="L647" s="1070"/>
      <c r="M647" s="1070"/>
      <c r="N647" s="1070"/>
      <c r="O647" s="1070"/>
      <c r="P647" s="912"/>
      <c r="Q647" s="912"/>
      <c r="R647" s="912"/>
      <c r="S647" s="912"/>
      <c r="T647" s="912"/>
      <c r="U647" s="912"/>
      <c r="V647" s="912"/>
      <c r="W647" s="912"/>
      <c r="X647" s="912"/>
      <c r="Y647" s="912"/>
      <c r="Z647" s="912"/>
      <c r="AA647" s="912"/>
      <c r="AB647" s="912"/>
      <c r="AC647" s="912"/>
      <c r="AD647" s="912"/>
      <c r="AE647" s="912"/>
      <c r="AF647" s="912"/>
      <c r="AG647" s="912"/>
      <c r="AH647" s="912"/>
      <c r="AI647" s="912"/>
      <c r="AJ647" s="912"/>
      <c r="AK647" s="912"/>
      <c r="AL647" s="912"/>
      <c r="AM647" s="912"/>
      <c r="AN647" s="912"/>
      <c r="AO647" s="912"/>
      <c r="AP647" s="912"/>
      <c r="AQ647" s="912"/>
      <c r="AR647" s="912"/>
      <c r="AS647" s="912"/>
      <c r="AT647" s="912"/>
      <c r="AU647" s="912"/>
      <c r="AV647" s="912"/>
      <c r="AW647" s="912"/>
      <c r="AX647" s="912"/>
      <c r="AY647" s="912"/>
      <c r="AZ647" s="912"/>
      <c r="BA647" s="912"/>
      <c r="BB647" s="912"/>
      <c r="BC647" s="912"/>
      <c r="BD647" s="912"/>
      <c r="BE647" s="912"/>
      <c r="BF647" s="912"/>
      <c r="BG647" s="912"/>
      <c r="BH647" s="912"/>
      <c r="BI647" s="912"/>
      <c r="BJ647" s="912"/>
      <c r="BK647" s="912"/>
      <c r="BL647" s="912"/>
      <c r="BM647" s="912"/>
      <c r="BN647" s="912"/>
      <c r="BO647" s="912"/>
      <c r="BP647" s="912"/>
      <c r="BQ647" s="912"/>
      <c r="BR647" s="912"/>
      <c r="BS647" s="912"/>
      <c r="BT647" s="912"/>
      <c r="BU647" s="912"/>
      <c r="BV647" s="912"/>
      <c r="BW647" s="912"/>
      <c r="BX647" s="912"/>
      <c r="BY647" s="912"/>
      <c r="BZ647" s="912"/>
      <c r="CA647" s="912"/>
      <c r="CB647" s="912"/>
      <c r="CC647" s="912"/>
      <c r="CD647" s="912"/>
      <c r="CE647" s="912"/>
      <c r="CF647" s="912"/>
      <c r="CG647" s="912"/>
      <c r="CH647" s="912"/>
      <c r="CI647" s="912"/>
      <c r="CJ647" s="912"/>
      <c r="CK647" s="912"/>
      <c r="CL647" s="912"/>
      <c r="CM647" s="912"/>
      <c r="CN647" s="912"/>
      <c r="CO647" s="912"/>
      <c r="CP647" s="912"/>
      <c r="CQ647" s="912"/>
      <c r="CR647" s="912"/>
      <c r="CS647" s="912"/>
      <c r="CT647" s="912"/>
      <c r="CU647" s="912"/>
      <c r="CV647" s="912"/>
      <c r="CW647" s="912"/>
      <c r="CX647" s="912"/>
      <c r="CY647" s="912"/>
      <c r="CZ647" s="912"/>
      <c r="DA647" s="912"/>
      <c r="DB647" s="912"/>
      <c r="DC647" s="912"/>
      <c r="DD647" s="912"/>
      <c r="DE647" s="912"/>
      <c r="DF647" s="912"/>
      <c r="DG647" s="912"/>
      <c r="DH647" s="912"/>
      <c r="DI647" s="912"/>
      <c r="DJ647" s="912"/>
      <c r="DK647" s="912"/>
      <c r="DL647" s="912"/>
      <c r="DM647" s="912"/>
      <c r="DN647" s="912"/>
      <c r="DO647" s="912"/>
      <c r="DP647" s="912"/>
      <c r="DQ647" s="912"/>
      <c r="DR647" s="912"/>
      <c r="DS647" s="912"/>
      <c r="DT647" s="912"/>
      <c r="DU647" s="912"/>
      <c r="DV647" s="912"/>
      <c r="DW647" s="912"/>
      <c r="DX647" s="912"/>
      <c r="DY647" s="912"/>
      <c r="DZ647" s="912"/>
      <c r="EA647" s="912"/>
      <c r="EB647" s="912"/>
      <c r="EC647" s="912"/>
      <c r="ED647" s="912"/>
      <c r="EE647" s="912"/>
      <c r="EF647" s="912"/>
      <c r="EG647" s="912"/>
      <c r="EH647" s="912"/>
      <c r="EI647" s="912"/>
      <c r="EJ647" s="912"/>
      <c r="EK647" s="912"/>
      <c r="EL647" s="912"/>
      <c r="EM647" s="912"/>
      <c r="EN647" s="912"/>
      <c r="EO647" s="912"/>
      <c r="EP647" s="912"/>
      <c r="EQ647" s="912"/>
      <c r="ER647" s="912"/>
      <c r="ES647" s="912"/>
    </row>
    <row r="648" spans="1:149" s="1078" customFormat="1" ht="15" customHeight="1">
      <c r="A648" s="927"/>
      <c r="B648" s="1093"/>
      <c r="C648" s="927"/>
      <c r="D648" s="927"/>
      <c r="E648" s="927"/>
      <c r="F648" s="927"/>
      <c r="G648" s="927"/>
      <c r="H648" s="927"/>
      <c r="I648" s="927"/>
      <c r="J648" s="1070"/>
      <c r="K648" s="1070"/>
      <c r="L648" s="1070"/>
      <c r="M648" s="1070"/>
      <c r="N648" s="1070"/>
      <c r="O648" s="1070"/>
      <c r="P648" s="927"/>
      <c r="Q648" s="927"/>
      <c r="R648" s="927"/>
      <c r="S648" s="927"/>
      <c r="T648" s="927"/>
      <c r="U648" s="927"/>
      <c r="V648" s="927"/>
      <c r="W648" s="927"/>
      <c r="X648" s="927"/>
      <c r="Y648" s="927"/>
      <c r="Z648" s="927"/>
      <c r="AA648" s="927"/>
      <c r="AB648" s="927"/>
      <c r="AC648" s="927"/>
      <c r="AD648" s="927"/>
      <c r="AE648" s="927"/>
      <c r="AF648" s="927"/>
      <c r="AG648" s="927"/>
      <c r="AH648" s="927"/>
      <c r="AI648" s="927"/>
      <c r="AJ648" s="927"/>
      <c r="AK648" s="927"/>
      <c r="AL648" s="927"/>
      <c r="AM648" s="927"/>
      <c r="AN648" s="927"/>
      <c r="AO648" s="927"/>
      <c r="AP648" s="927"/>
      <c r="AQ648" s="927"/>
      <c r="AR648" s="927"/>
      <c r="AS648" s="927"/>
      <c r="AT648" s="927"/>
      <c r="AU648" s="927"/>
      <c r="AV648" s="927"/>
      <c r="AW648" s="927"/>
      <c r="AX648" s="927"/>
      <c r="AY648" s="927"/>
      <c r="AZ648" s="927"/>
      <c r="BA648" s="927"/>
      <c r="BB648" s="927"/>
      <c r="BC648" s="927"/>
      <c r="BD648" s="927"/>
      <c r="BE648" s="927"/>
      <c r="BF648" s="927"/>
      <c r="BG648" s="927"/>
      <c r="BH648" s="927"/>
      <c r="BI648" s="927"/>
      <c r="BJ648" s="927"/>
      <c r="BK648" s="927"/>
      <c r="BL648" s="927"/>
      <c r="BM648" s="927"/>
      <c r="BN648" s="927"/>
      <c r="BO648" s="927"/>
      <c r="BP648" s="927"/>
      <c r="BQ648" s="927"/>
      <c r="BR648" s="927"/>
      <c r="BS648" s="927"/>
      <c r="BT648" s="927"/>
      <c r="BU648" s="927"/>
      <c r="BV648" s="927"/>
      <c r="BW648" s="927"/>
      <c r="BX648" s="927"/>
      <c r="BY648" s="927"/>
      <c r="BZ648" s="927"/>
      <c r="CA648" s="927"/>
      <c r="CB648" s="927"/>
      <c r="CC648" s="927"/>
      <c r="CD648" s="927"/>
      <c r="CE648" s="927"/>
      <c r="CF648" s="927"/>
      <c r="CG648" s="927"/>
      <c r="CH648" s="927"/>
      <c r="CI648" s="927"/>
      <c r="CJ648" s="927"/>
      <c r="CK648" s="927"/>
      <c r="CL648" s="927"/>
      <c r="CM648" s="927"/>
      <c r="CN648" s="927"/>
      <c r="CO648" s="927"/>
      <c r="CP648" s="927"/>
      <c r="CQ648" s="927"/>
      <c r="CR648" s="927"/>
      <c r="CS648" s="927"/>
      <c r="CT648" s="927"/>
      <c r="CU648" s="927"/>
      <c r="CV648" s="927"/>
      <c r="CW648" s="927"/>
      <c r="CX648" s="927"/>
      <c r="CY648" s="927"/>
      <c r="CZ648" s="927"/>
      <c r="DA648" s="927"/>
      <c r="DB648" s="927"/>
      <c r="DC648" s="927"/>
      <c r="DD648" s="927"/>
      <c r="DE648" s="927"/>
      <c r="DF648" s="927"/>
      <c r="DG648" s="927"/>
      <c r="DH648" s="927"/>
      <c r="DI648" s="927"/>
      <c r="DJ648" s="927"/>
      <c r="DK648" s="927"/>
      <c r="DL648" s="927"/>
      <c r="DM648" s="927"/>
      <c r="DN648" s="927"/>
      <c r="DO648" s="927"/>
      <c r="DP648" s="927"/>
      <c r="DQ648" s="927"/>
      <c r="DR648" s="927"/>
      <c r="DS648" s="927"/>
      <c r="DT648" s="927"/>
      <c r="DU648" s="927"/>
      <c r="DV648" s="927"/>
      <c r="DW648" s="927"/>
      <c r="DX648" s="927"/>
      <c r="DY648" s="927"/>
      <c r="DZ648" s="927"/>
      <c r="EA648" s="927"/>
      <c r="EB648" s="927"/>
      <c r="EC648" s="927"/>
      <c r="ED648" s="927"/>
      <c r="EE648" s="927"/>
      <c r="EF648" s="927"/>
      <c r="EG648" s="927"/>
      <c r="EH648" s="927"/>
      <c r="EI648" s="927"/>
      <c r="EJ648" s="927"/>
      <c r="EK648" s="927"/>
      <c r="EL648" s="927"/>
      <c r="EM648" s="927"/>
      <c r="EN648" s="927"/>
      <c r="EO648" s="927"/>
      <c r="EP648" s="927"/>
      <c r="EQ648" s="927"/>
      <c r="ER648" s="927"/>
      <c r="ES648" s="927"/>
    </row>
    <row r="649" spans="1:149" s="1078" customFormat="1" ht="15" customHeight="1">
      <c r="A649" s="912"/>
      <c r="B649" s="1092"/>
      <c r="C649" s="912"/>
      <c r="D649" s="912"/>
      <c r="E649" s="912"/>
      <c r="F649" s="912"/>
      <c r="G649" s="912"/>
      <c r="H649" s="912"/>
      <c r="I649" s="912"/>
      <c r="J649" s="1070"/>
      <c r="K649" s="1070"/>
      <c r="L649" s="1070"/>
      <c r="M649" s="1070"/>
      <c r="N649" s="1070"/>
      <c r="O649" s="1070"/>
      <c r="P649" s="1070"/>
      <c r="Q649" s="1070"/>
      <c r="R649" s="1070"/>
      <c r="S649" s="1070"/>
      <c r="T649" s="1070"/>
      <c r="U649" s="1070"/>
      <c r="V649" s="1070"/>
      <c r="W649" s="1070"/>
      <c r="X649" s="1070"/>
      <c r="Y649" s="1070"/>
      <c r="Z649" s="1070"/>
      <c r="AA649" s="1070"/>
      <c r="AB649" s="1070"/>
      <c r="AC649" s="1070"/>
      <c r="AD649" s="1070"/>
      <c r="AE649" s="1070"/>
      <c r="AF649" s="1070"/>
      <c r="AG649" s="1070"/>
      <c r="AH649" s="1070"/>
      <c r="AI649" s="1070"/>
      <c r="AJ649" s="1070"/>
      <c r="AK649" s="1070"/>
      <c r="AL649" s="1070"/>
      <c r="AM649" s="1070"/>
      <c r="AN649" s="1070"/>
      <c r="AO649" s="1070"/>
      <c r="AP649" s="1070"/>
      <c r="AQ649" s="1070"/>
      <c r="AR649" s="1070"/>
      <c r="AS649" s="1070"/>
      <c r="AT649" s="1070"/>
      <c r="AU649" s="1070"/>
      <c r="AV649" s="1070"/>
      <c r="AW649" s="1070"/>
      <c r="AX649" s="1070"/>
      <c r="AY649" s="1070"/>
      <c r="AZ649" s="1070"/>
      <c r="BA649" s="1070"/>
      <c r="BB649" s="1070"/>
      <c r="BC649" s="1070"/>
      <c r="BD649" s="1070"/>
      <c r="BE649" s="1070"/>
      <c r="BF649" s="1070"/>
      <c r="BG649" s="1070"/>
      <c r="BH649" s="1070"/>
      <c r="BI649" s="1070"/>
      <c r="BJ649" s="1070"/>
      <c r="BK649" s="1070"/>
      <c r="BL649" s="1070"/>
      <c r="BM649" s="1070"/>
      <c r="BN649" s="1070"/>
      <c r="BO649" s="1070"/>
      <c r="BP649" s="1070"/>
      <c r="BQ649" s="1070"/>
      <c r="BR649" s="1070"/>
      <c r="BS649" s="1070"/>
      <c r="BT649" s="1070"/>
      <c r="BU649" s="1070"/>
      <c r="BV649" s="1070"/>
      <c r="BW649" s="1070"/>
      <c r="BX649" s="1070"/>
      <c r="BY649" s="1070"/>
      <c r="BZ649" s="1070"/>
      <c r="CA649" s="1070"/>
      <c r="CB649" s="1070"/>
      <c r="CC649" s="1070"/>
      <c r="CD649" s="1070"/>
      <c r="CE649" s="1070"/>
      <c r="CF649" s="1070"/>
      <c r="CG649" s="1070"/>
      <c r="CH649" s="1070"/>
      <c r="CI649" s="1070"/>
      <c r="CJ649" s="1070"/>
      <c r="CK649" s="1070"/>
      <c r="CL649" s="1070"/>
      <c r="CM649" s="1070"/>
      <c r="CN649" s="1070"/>
      <c r="CO649" s="1070"/>
      <c r="CP649" s="1070"/>
      <c r="CQ649" s="1070"/>
      <c r="CR649" s="1070"/>
      <c r="CS649" s="1070"/>
      <c r="CT649" s="1070"/>
      <c r="CU649" s="1070"/>
      <c r="CV649" s="1070"/>
      <c r="CW649" s="1070"/>
      <c r="CX649" s="1070"/>
      <c r="CY649" s="1070"/>
      <c r="CZ649" s="1070"/>
      <c r="DA649" s="1070"/>
      <c r="DB649" s="1070"/>
      <c r="DC649" s="1070"/>
      <c r="DD649" s="1070"/>
      <c r="DE649" s="1070"/>
      <c r="DF649" s="1070"/>
      <c r="DG649" s="1070"/>
      <c r="DH649" s="1070"/>
      <c r="DI649" s="1070"/>
      <c r="DJ649" s="1070"/>
      <c r="DK649" s="1070"/>
      <c r="DL649" s="1070"/>
      <c r="DM649" s="1070"/>
      <c r="DN649" s="1070"/>
      <c r="DO649" s="1070"/>
      <c r="DP649" s="1070"/>
      <c r="DQ649" s="1070"/>
      <c r="DR649" s="1070"/>
      <c r="DS649" s="1070"/>
      <c r="DT649" s="1070"/>
      <c r="DU649" s="1070"/>
      <c r="DV649" s="1070"/>
      <c r="DW649" s="1070"/>
      <c r="DX649" s="1070"/>
      <c r="DY649" s="1070"/>
      <c r="DZ649" s="1070"/>
      <c r="EA649" s="1070"/>
      <c r="EB649" s="1070"/>
      <c r="EC649" s="1070"/>
      <c r="ED649" s="1070"/>
      <c r="EE649" s="1070"/>
      <c r="EF649" s="1070"/>
      <c r="EG649" s="1070"/>
      <c r="EH649" s="1070"/>
      <c r="EI649" s="1070"/>
      <c r="EJ649" s="1070"/>
      <c r="EK649" s="1070"/>
      <c r="EL649" s="1070"/>
      <c r="EM649" s="1070"/>
      <c r="EN649" s="1070"/>
      <c r="EO649" s="1070"/>
      <c r="EP649" s="1070"/>
      <c r="EQ649" s="1070"/>
      <c r="ER649" s="1070"/>
      <c r="ES649" s="1070"/>
    </row>
    <row r="650" spans="1:149" s="1078" customFormat="1" ht="15" customHeight="1">
      <c r="A650" s="912"/>
      <c r="B650" s="1092"/>
      <c r="C650" s="912"/>
      <c r="D650" s="912"/>
      <c r="E650" s="912"/>
      <c r="F650" s="912"/>
      <c r="G650" s="912"/>
      <c r="H650" s="912"/>
      <c r="I650" s="912"/>
      <c r="J650" s="1070"/>
      <c r="K650" s="1070"/>
      <c r="L650" s="1070"/>
      <c r="M650" s="1070"/>
      <c r="N650" s="1070"/>
      <c r="O650" s="1070"/>
      <c r="P650" s="1070"/>
      <c r="Q650" s="1070"/>
      <c r="R650" s="1070"/>
      <c r="S650" s="1070"/>
      <c r="T650" s="1070"/>
      <c r="U650" s="1070"/>
      <c r="V650" s="1070"/>
      <c r="W650" s="1070"/>
      <c r="X650" s="1070"/>
      <c r="Y650" s="1070"/>
      <c r="Z650" s="1070"/>
      <c r="AA650" s="1070"/>
      <c r="AB650" s="1070"/>
      <c r="AC650" s="1070"/>
      <c r="AD650" s="1070"/>
      <c r="AE650" s="1070"/>
      <c r="AF650" s="1070"/>
      <c r="AG650" s="1070"/>
      <c r="AH650" s="1070"/>
      <c r="AI650" s="1070"/>
      <c r="AJ650" s="1070"/>
      <c r="AK650" s="1070"/>
      <c r="AL650" s="1070"/>
      <c r="AM650" s="1070"/>
      <c r="AN650" s="1070"/>
      <c r="AO650" s="1070"/>
      <c r="AP650" s="1070"/>
      <c r="AQ650" s="1070"/>
      <c r="AR650" s="1070"/>
      <c r="AS650" s="1070"/>
      <c r="AT650" s="1070"/>
      <c r="AU650" s="1070"/>
      <c r="AV650" s="1070"/>
      <c r="AW650" s="1070"/>
      <c r="AX650" s="1070"/>
      <c r="AY650" s="1070"/>
      <c r="AZ650" s="1070"/>
      <c r="BA650" s="1070"/>
      <c r="BB650" s="1070"/>
      <c r="BC650" s="1070"/>
      <c r="BD650" s="1070"/>
      <c r="BE650" s="1070"/>
      <c r="BF650" s="1070"/>
      <c r="BG650" s="1070"/>
      <c r="BH650" s="1070"/>
      <c r="BI650" s="1070"/>
      <c r="BJ650" s="1070"/>
      <c r="BK650" s="1070"/>
      <c r="BL650" s="1070"/>
      <c r="BM650" s="1070"/>
      <c r="BN650" s="1070"/>
      <c r="BO650" s="1070"/>
      <c r="BP650" s="1070"/>
      <c r="BQ650" s="1070"/>
      <c r="BR650" s="1070"/>
      <c r="BS650" s="1070"/>
      <c r="BT650" s="1070"/>
      <c r="BU650" s="1070"/>
      <c r="BV650" s="1070"/>
      <c r="BW650" s="1070"/>
      <c r="BX650" s="1070"/>
      <c r="BY650" s="1070"/>
      <c r="BZ650" s="1070"/>
      <c r="CA650" s="1070"/>
      <c r="CB650" s="1070"/>
      <c r="CC650" s="1070"/>
      <c r="CD650" s="1070"/>
      <c r="CE650" s="1070"/>
      <c r="CF650" s="1070"/>
      <c r="CG650" s="1070"/>
      <c r="CH650" s="1070"/>
      <c r="CI650" s="1070"/>
      <c r="CJ650" s="1070"/>
      <c r="CK650" s="1070"/>
      <c r="CL650" s="1070"/>
      <c r="CM650" s="1070"/>
      <c r="CN650" s="1070"/>
      <c r="CO650" s="1070"/>
      <c r="CP650" s="1070"/>
      <c r="CQ650" s="1070"/>
      <c r="CR650" s="1070"/>
      <c r="CS650" s="1070"/>
      <c r="CT650" s="1070"/>
      <c r="CU650" s="1070"/>
      <c r="CV650" s="1070"/>
      <c r="CW650" s="1070"/>
      <c r="CX650" s="1070"/>
      <c r="CY650" s="1070"/>
      <c r="CZ650" s="1070"/>
      <c r="DA650" s="1070"/>
      <c r="DB650" s="1070"/>
      <c r="DC650" s="1070"/>
      <c r="DD650" s="1070"/>
      <c r="DE650" s="1070"/>
      <c r="DF650" s="1070"/>
      <c r="DG650" s="1070"/>
      <c r="DH650" s="1070"/>
      <c r="DI650" s="1070"/>
      <c r="DJ650" s="1070"/>
      <c r="DK650" s="1070"/>
      <c r="DL650" s="1070"/>
      <c r="DM650" s="1070"/>
      <c r="DN650" s="1070"/>
      <c r="DO650" s="1070"/>
      <c r="DP650" s="1070"/>
      <c r="DQ650" s="1070"/>
      <c r="DR650" s="1070"/>
      <c r="DS650" s="1070"/>
      <c r="DT650" s="1070"/>
      <c r="DU650" s="1070"/>
      <c r="DV650" s="1070"/>
      <c r="DW650" s="1070"/>
      <c r="DX650" s="1070"/>
      <c r="DY650" s="1070"/>
      <c r="DZ650" s="1070"/>
      <c r="EA650" s="1070"/>
      <c r="EB650" s="1070"/>
      <c r="EC650" s="1070"/>
      <c r="ED650" s="1070"/>
      <c r="EE650" s="1070"/>
      <c r="EF650" s="1070"/>
      <c r="EG650" s="1070"/>
      <c r="EH650" s="1070"/>
      <c r="EI650" s="1070"/>
      <c r="EJ650" s="1070"/>
      <c r="EK650" s="1070"/>
      <c r="EL650" s="1070"/>
      <c r="EM650" s="1070"/>
      <c r="EN650" s="1070"/>
      <c r="EO650" s="1070"/>
      <c r="EP650" s="1070"/>
      <c r="EQ650" s="1070"/>
      <c r="ER650" s="1070"/>
      <c r="ES650" s="1070"/>
    </row>
    <row r="651" spans="1:149" s="912" customFormat="1" ht="15" customHeight="1">
      <c r="B651" s="1092"/>
      <c r="P651" s="1070"/>
      <c r="Q651" s="1070"/>
      <c r="R651" s="1070"/>
      <c r="S651" s="1070"/>
      <c r="T651" s="1070"/>
      <c r="U651" s="1070"/>
      <c r="V651" s="1070"/>
      <c r="W651" s="1070"/>
      <c r="X651" s="1070"/>
      <c r="Y651" s="1070"/>
      <c r="Z651" s="1070"/>
      <c r="AA651" s="1070"/>
      <c r="AB651" s="1070"/>
      <c r="AC651" s="1070"/>
      <c r="AD651" s="1070"/>
      <c r="AE651" s="1070"/>
      <c r="AF651" s="1070"/>
      <c r="AG651" s="1070"/>
      <c r="AH651" s="1070"/>
      <c r="AI651" s="1070"/>
      <c r="AJ651" s="1070"/>
      <c r="AK651" s="1070"/>
      <c r="AL651" s="1070"/>
      <c r="AM651" s="1070"/>
      <c r="AN651" s="1070"/>
      <c r="AO651" s="1070"/>
      <c r="AP651" s="1070"/>
      <c r="AQ651" s="1070"/>
      <c r="AR651" s="1070"/>
      <c r="AS651" s="1070"/>
      <c r="AT651" s="1070"/>
      <c r="AU651" s="1070"/>
      <c r="AV651" s="1070"/>
      <c r="AW651" s="1070"/>
      <c r="AX651" s="1070"/>
      <c r="AY651" s="1070"/>
      <c r="AZ651" s="1070"/>
      <c r="BA651" s="1070"/>
      <c r="BB651" s="1070"/>
      <c r="BC651" s="1070"/>
      <c r="BD651" s="1070"/>
      <c r="BE651" s="1070"/>
      <c r="BF651" s="1070"/>
      <c r="BG651" s="1070"/>
      <c r="BH651" s="1070"/>
      <c r="BI651" s="1070"/>
      <c r="BJ651" s="1070"/>
      <c r="BK651" s="1070"/>
      <c r="BL651" s="1070"/>
      <c r="BM651" s="1070"/>
      <c r="BN651" s="1070"/>
      <c r="BO651" s="1070"/>
      <c r="BP651" s="1070"/>
      <c r="BQ651" s="1070"/>
      <c r="BR651" s="1070"/>
      <c r="BS651" s="1070"/>
      <c r="BT651" s="1070"/>
      <c r="BU651" s="1070"/>
      <c r="BV651" s="1070"/>
      <c r="BW651" s="1070"/>
      <c r="BX651" s="1070"/>
      <c r="BY651" s="1070"/>
      <c r="BZ651" s="1070"/>
      <c r="CA651" s="1070"/>
      <c r="CB651" s="1070"/>
      <c r="CC651" s="1070"/>
      <c r="CD651" s="1070"/>
      <c r="CE651" s="1070"/>
      <c r="CF651" s="1070"/>
      <c r="CG651" s="1070"/>
      <c r="CH651" s="1070"/>
      <c r="CI651" s="1070"/>
      <c r="CJ651" s="1070"/>
      <c r="CK651" s="1070"/>
      <c r="CL651" s="1070"/>
      <c r="CM651" s="1070"/>
      <c r="CN651" s="1070"/>
      <c r="CO651" s="1070"/>
      <c r="CP651" s="1070"/>
      <c r="CQ651" s="1070"/>
      <c r="CR651" s="1070"/>
      <c r="CS651" s="1070"/>
      <c r="CT651" s="1070"/>
      <c r="CU651" s="1070"/>
      <c r="CV651" s="1070"/>
      <c r="CW651" s="1070"/>
      <c r="CX651" s="1070"/>
      <c r="CY651" s="1070"/>
      <c r="CZ651" s="1070"/>
      <c r="DA651" s="1070"/>
      <c r="DB651" s="1070"/>
      <c r="DC651" s="1070"/>
      <c r="DD651" s="1070"/>
      <c r="DE651" s="1070"/>
      <c r="DF651" s="1070"/>
      <c r="DG651" s="1070"/>
      <c r="DH651" s="1070"/>
      <c r="DI651" s="1070"/>
      <c r="DJ651" s="1070"/>
      <c r="DK651" s="1070"/>
      <c r="DL651" s="1070"/>
      <c r="DM651" s="1070"/>
      <c r="DN651" s="1070"/>
      <c r="DO651" s="1070"/>
      <c r="DP651" s="1070"/>
      <c r="DQ651" s="1070"/>
      <c r="DR651" s="1070"/>
      <c r="DS651" s="1070"/>
      <c r="DT651" s="1070"/>
      <c r="DU651" s="1070"/>
      <c r="DV651" s="1070"/>
      <c r="DW651" s="1070"/>
      <c r="DX651" s="1070"/>
      <c r="DY651" s="1070"/>
      <c r="DZ651" s="1070"/>
      <c r="EA651" s="1070"/>
      <c r="EB651" s="1070"/>
      <c r="EC651" s="1070"/>
      <c r="ED651" s="1070"/>
      <c r="EE651" s="1070"/>
      <c r="EF651" s="1070"/>
      <c r="EG651" s="1070"/>
      <c r="EH651" s="1070"/>
      <c r="EI651" s="1070"/>
      <c r="EJ651" s="1070"/>
      <c r="EK651" s="1070"/>
      <c r="EL651" s="1070"/>
      <c r="EM651" s="1070"/>
      <c r="EN651" s="1070"/>
      <c r="EO651" s="1070"/>
      <c r="EP651" s="1070"/>
      <c r="EQ651" s="1070"/>
      <c r="ER651" s="1070"/>
      <c r="ES651" s="1070"/>
    </row>
    <row r="652" spans="1:149" s="912" customFormat="1" ht="15" customHeight="1">
      <c r="B652" s="1092"/>
      <c r="P652" s="1070"/>
      <c r="Q652" s="1070"/>
      <c r="R652" s="1070"/>
      <c r="S652" s="1070"/>
      <c r="T652" s="1070"/>
      <c r="U652" s="1070"/>
      <c r="V652" s="1070"/>
      <c r="W652" s="1070"/>
      <c r="X652" s="1070"/>
      <c r="Y652" s="1070"/>
      <c r="Z652" s="1070"/>
      <c r="AA652" s="1070"/>
      <c r="AB652" s="1070"/>
      <c r="AC652" s="1070"/>
      <c r="AD652" s="1070"/>
      <c r="AE652" s="1070"/>
      <c r="AF652" s="1070"/>
      <c r="AG652" s="1070"/>
      <c r="AH652" s="1070"/>
      <c r="AI652" s="1070"/>
      <c r="AJ652" s="1070"/>
      <c r="AK652" s="1070"/>
      <c r="AL652" s="1070"/>
      <c r="AM652" s="1070"/>
      <c r="AN652" s="1070"/>
      <c r="AO652" s="1070"/>
      <c r="AP652" s="1070"/>
      <c r="AQ652" s="1070"/>
      <c r="AR652" s="1070"/>
      <c r="AS652" s="1070"/>
      <c r="AT652" s="1070"/>
      <c r="AU652" s="1070"/>
      <c r="AV652" s="1070"/>
      <c r="AW652" s="1070"/>
      <c r="AX652" s="1070"/>
      <c r="AY652" s="1070"/>
      <c r="AZ652" s="1070"/>
      <c r="BA652" s="1070"/>
      <c r="BB652" s="1070"/>
      <c r="BC652" s="1070"/>
      <c r="BD652" s="1070"/>
      <c r="BE652" s="1070"/>
      <c r="BF652" s="1070"/>
      <c r="BG652" s="1070"/>
      <c r="BH652" s="1070"/>
      <c r="BI652" s="1070"/>
      <c r="BJ652" s="1070"/>
      <c r="BK652" s="1070"/>
      <c r="BL652" s="1070"/>
      <c r="BM652" s="1070"/>
      <c r="BN652" s="1070"/>
      <c r="BO652" s="1070"/>
      <c r="BP652" s="1070"/>
      <c r="BQ652" s="1070"/>
      <c r="BR652" s="1070"/>
      <c r="BS652" s="1070"/>
      <c r="BT652" s="1070"/>
      <c r="BU652" s="1070"/>
      <c r="BV652" s="1070"/>
      <c r="BW652" s="1070"/>
      <c r="BX652" s="1070"/>
      <c r="BY652" s="1070"/>
      <c r="BZ652" s="1070"/>
      <c r="CA652" s="1070"/>
      <c r="CB652" s="1070"/>
      <c r="CC652" s="1070"/>
      <c r="CD652" s="1070"/>
      <c r="CE652" s="1070"/>
      <c r="CF652" s="1070"/>
      <c r="CG652" s="1070"/>
      <c r="CH652" s="1070"/>
      <c r="CI652" s="1070"/>
      <c r="CJ652" s="1070"/>
      <c r="CK652" s="1070"/>
      <c r="CL652" s="1070"/>
      <c r="CM652" s="1070"/>
      <c r="CN652" s="1070"/>
      <c r="CO652" s="1070"/>
      <c r="CP652" s="1070"/>
      <c r="CQ652" s="1070"/>
      <c r="CR652" s="1070"/>
      <c r="CS652" s="1070"/>
      <c r="CT652" s="1070"/>
      <c r="CU652" s="1070"/>
      <c r="CV652" s="1070"/>
      <c r="CW652" s="1070"/>
      <c r="CX652" s="1070"/>
      <c r="CY652" s="1070"/>
      <c r="CZ652" s="1070"/>
      <c r="DA652" s="1070"/>
      <c r="DB652" s="1070"/>
      <c r="DC652" s="1070"/>
      <c r="DD652" s="1070"/>
      <c r="DE652" s="1070"/>
      <c r="DF652" s="1070"/>
      <c r="DG652" s="1070"/>
      <c r="DH652" s="1070"/>
      <c r="DI652" s="1070"/>
      <c r="DJ652" s="1070"/>
      <c r="DK652" s="1070"/>
      <c r="DL652" s="1070"/>
      <c r="DM652" s="1070"/>
      <c r="DN652" s="1070"/>
      <c r="DO652" s="1070"/>
      <c r="DP652" s="1070"/>
      <c r="DQ652" s="1070"/>
      <c r="DR652" s="1070"/>
      <c r="DS652" s="1070"/>
      <c r="DT652" s="1070"/>
      <c r="DU652" s="1070"/>
      <c r="DV652" s="1070"/>
      <c r="DW652" s="1070"/>
      <c r="DX652" s="1070"/>
      <c r="DY652" s="1070"/>
      <c r="DZ652" s="1070"/>
      <c r="EA652" s="1070"/>
      <c r="EB652" s="1070"/>
      <c r="EC652" s="1070"/>
      <c r="ED652" s="1070"/>
      <c r="EE652" s="1070"/>
      <c r="EF652" s="1070"/>
      <c r="EG652" s="1070"/>
      <c r="EH652" s="1070"/>
      <c r="EI652" s="1070"/>
      <c r="EJ652" s="1070"/>
      <c r="EK652" s="1070"/>
      <c r="EL652" s="1070"/>
      <c r="EM652" s="1070"/>
      <c r="EN652" s="1070"/>
      <c r="EO652" s="1070"/>
      <c r="EP652" s="1070"/>
      <c r="EQ652" s="1070"/>
      <c r="ER652" s="1070"/>
      <c r="ES652" s="1070"/>
    </row>
    <row r="653" spans="1:149" s="912" customFormat="1" ht="15" customHeight="1">
      <c r="A653" s="927"/>
      <c r="B653" s="1093"/>
      <c r="C653" s="927"/>
      <c r="D653" s="927"/>
      <c r="E653" s="927"/>
      <c r="F653" s="927"/>
      <c r="G653" s="927"/>
      <c r="H653" s="927"/>
      <c r="I653" s="927"/>
    </row>
    <row r="654" spans="1:149" s="912" customFormat="1" ht="15" customHeight="1">
      <c r="B654" s="1092"/>
    </row>
    <row r="655" spans="1:149" s="912" customFormat="1" ht="15" customHeight="1">
      <c r="B655" s="1092"/>
    </row>
    <row r="656" spans="1:149" s="912" customFormat="1" ht="15" customHeight="1">
      <c r="B656" s="1092"/>
      <c r="L656" s="927"/>
      <c r="M656" s="927"/>
      <c r="N656" s="927"/>
      <c r="O656" s="927"/>
      <c r="P656" s="927"/>
      <c r="Q656" s="927"/>
      <c r="R656" s="927"/>
      <c r="S656" s="927"/>
      <c r="T656" s="927"/>
      <c r="U656" s="927"/>
      <c r="V656" s="927"/>
      <c r="W656" s="927"/>
      <c r="X656" s="927"/>
      <c r="Y656" s="927"/>
      <c r="Z656" s="927"/>
      <c r="AA656" s="927"/>
      <c r="AB656" s="927"/>
      <c r="AC656" s="927"/>
      <c r="AD656" s="927"/>
      <c r="AE656" s="927"/>
      <c r="AF656" s="927"/>
      <c r="AG656" s="927"/>
      <c r="AH656" s="927"/>
      <c r="AI656" s="927"/>
      <c r="AJ656" s="927"/>
      <c r="AK656" s="927"/>
      <c r="AL656" s="927"/>
      <c r="AM656" s="927"/>
      <c r="AN656" s="927"/>
      <c r="AO656" s="927"/>
      <c r="AP656" s="927"/>
      <c r="AQ656" s="927"/>
      <c r="AR656" s="927"/>
      <c r="AS656" s="927"/>
      <c r="AT656" s="927"/>
      <c r="AU656" s="927"/>
      <c r="AV656" s="927"/>
      <c r="AW656" s="927"/>
      <c r="AX656" s="927"/>
      <c r="AY656" s="927"/>
      <c r="AZ656" s="927"/>
      <c r="BA656" s="927"/>
      <c r="BB656" s="927"/>
      <c r="BC656" s="927"/>
      <c r="BD656" s="927"/>
      <c r="BE656" s="927"/>
      <c r="BF656" s="927"/>
      <c r="BG656" s="927"/>
      <c r="BH656" s="927"/>
      <c r="BI656" s="927"/>
      <c r="BJ656" s="927"/>
      <c r="BK656" s="927"/>
      <c r="BL656" s="927"/>
      <c r="BM656" s="927"/>
      <c r="BN656" s="927"/>
      <c r="BO656" s="927"/>
      <c r="BP656" s="927"/>
      <c r="BQ656" s="927"/>
      <c r="BR656" s="927"/>
      <c r="BS656" s="927"/>
      <c r="BT656" s="927"/>
      <c r="BU656" s="927"/>
      <c r="BV656" s="927"/>
      <c r="BW656" s="927"/>
      <c r="BX656" s="927"/>
      <c r="BY656" s="927"/>
      <c r="BZ656" s="927"/>
      <c r="CA656" s="927"/>
      <c r="CB656" s="927"/>
      <c r="CC656" s="927"/>
      <c r="CD656" s="927"/>
      <c r="CE656" s="927"/>
      <c r="CF656" s="927"/>
      <c r="CG656" s="927"/>
      <c r="CH656" s="927"/>
      <c r="CI656" s="927"/>
      <c r="CJ656" s="927"/>
      <c r="CK656" s="927"/>
      <c r="CL656" s="927"/>
      <c r="CM656" s="927"/>
      <c r="CN656" s="927"/>
      <c r="CO656" s="927"/>
      <c r="CP656" s="927"/>
      <c r="CQ656" s="927"/>
      <c r="CR656" s="927"/>
      <c r="CS656" s="927"/>
      <c r="CT656" s="927"/>
      <c r="CU656" s="927"/>
      <c r="CV656" s="927"/>
      <c r="CW656" s="927"/>
      <c r="CX656" s="927"/>
      <c r="CY656" s="927"/>
      <c r="CZ656" s="927"/>
      <c r="DA656" s="927"/>
      <c r="DB656" s="927"/>
      <c r="DC656" s="927"/>
      <c r="DD656" s="927"/>
      <c r="DE656" s="927"/>
      <c r="DF656" s="927"/>
      <c r="DG656" s="927"/>
      <c r="DH656" s="927"/>
      <c r="DI656" s="927"/>
      <c r="DJ656" s="927"/>
      <c r="DK656" s="927"/>
      <c r="DL656" s="927"/>
      <c r="DM656" s="927"/>
      <c r="DN656" s="927"/>
      <c r="DO656" s="927"/>
      <c r="DP656" s="927"/>
      <c r="DQ656" s="927"/>
      <c r="DR656" s="927"/>
      <c r="DS656" s="927"/>
      <c r="DT656" s="927"/>
      <c r="DU656" s="927"/>
      <c r="DV656" s="927"/>
      <c r="DW656" s="927"/>
      <c r="DX656" s="927"/>
      <c r="DY656" s="927"/>
      <c r="DZ656" s="927"/>
      <c r="EA656" s="927"/>
      <c r="EB656" s="927"/>
      <c r="EC656" s="927"/>
      <c r="ED656" s="927"/>
      <c r="EE656" s="927"/>
      <c r="EF656" s="927"/>
      <c r="EG656" s="927"/>
      <c r="EH656" s="927"/>
      <c r="EI656" s="927"/>
      <c r="EJ656" s="927"/>
      <c r="EK656" s="927"/>
      <c r="EL656" s="927"/>
      <c r="EM656" s="927"/>
      <c r="EN656" s="927"/>
      <c r="EO656" s="927"/>
      <c r="EP656" s="927"/>
      <c r="EQ656" s="927"/>
      <c r="ER656" s="927"/>
      <c r="ES656" s="927"/>
    </row>
    <row r="657" spans="1:149" s="1078" customFormat="1" ht="15" customHeight="1">
      <c r="A657" s="912"/>
      <c r="B657" s="1092"/>
      <c r="C657" s="912"/>
      <c r="D657" s="912"/>
      <c r="E657" s="912"/>
      <c r="F657" s="912"/>
      <c r="G657" s="912"/>
      <c r="H657" s="912"/>
      <c r="I657" s="912"/>
      <c r="J657" s="1070"/>
      <c r="K657" s="1070"/>
      <c r="L657" s="1070"/>
      <c r="M657" s="1070"/>
      <c r="N657" s="1070"/>
      <c r="O657" s="1070"/>
      <c r="P657" s="1070"/>
      <c r="Q657" s="1070"/>
      <c r="R657" s="1070"/>
      <c r="S657" s="1070"/>
      <c r="T657" s="1070"/>
      <c r="U657" s="1070"/>
      <c r="V657" s="1070"/>
      <c r="W657" s="1070"/>
      <c r="X657" s="1070"/>
      <c r="Y657" s="1070"/>
      <c r="Z657" s="1070"/>
      <c r="AA657" s="1070"/>
      <c r="AB657" s="1070"/>
      <c r="AC657" s="1070"/>
      <c r="AD657" s="1070"/>
      <c r="AE657" s="1070"/>
      <c r="AF657" s="1070"/>
      <c r="AG657" s="1070"/>
      <c r="AH657" s="1070"/>
      <c r="AI657" s="1070"/>
      <c r="AJ657" s="1070"/>
      <c r="AK657" s="1070"/>
      <c r="AL657" s="1070"/>
      <c r="AM657" s="1070"/>
      <c r="AN657" s="1070"/>
      <c r="AO657" s="1070"/>
      <c r="AP657" s="1070"/>
      <c r="AQ657" s="1070"/>
      <c r="AR657" s="1070"/>
      <c r="AS657" s="1070"/>
      <c r="AT657" s="1070"/>
      <c r="AU657" s="1070"/>
      <c r="AV657" s="1070"/>
      <c r="AW657" s="1070"/>
      <c r="AX657" s="1070"/>
      <c r="AY657" s="1070"/>
      <c r="AZ657" s="1070"/>
      <c r="BA657" s="1070"/>
      <c r="BB657" s="1070"/>
      <c r="BC657" s="1070"/>
      <c r="BD657" s="1070"/>
      <c r="BE657" s="1070"/>
      <c r="BF657" s="1070"/>
      <c r="BG657" s="1070"/>
      <c r="BH657" s="1070"/>
      <c r="BI657" s="1070"/>
      <c r="BJ657" s="1070"/>
      <c r="BK657" s="1070"/>
      <c r="BL657" s="1070"/>
      <c r="BM657" s="1070"/>
      <c r="BN657" s="1070"/>
      <c r="BO657" s="1070"/>
      <c r="BP657" s="1070"/>
      <c r="BQ657" s="1070"/>
      <c r="BR657" s="1070"/>
      <c r="BS657" s="1070"/>
      <c r="BT657" s="1070"/>
      <c r="BU657" s="1070"/>
      <c r="BV657" s="1070"/>
      <c r="BW657" s="1070"/>
      <c r="BX657" s="1070"/>
      <c r="BY657" s="1070"/>
      <c r="BZ657" s="1070"/>
      <c r="CA657" s="1070"/>
      <c r="CB657" s="1070"/>
      <c r="CC657" s="1070"/>
      <c r="CD657" s="1070"/>
      <c r="CE657" s="1070"/>
      <c r="CF657" s="1070"/>
      <c r="CG657" s="1070"/>
      <c r="CH657" s="1070"/>
      <c r="CI657" s="1070"/>
      <c r="CJ657" s="1070"/>
      <c r="CK657" s="1070"/>
      <c r="CL657" s="1070"/>
      <c r="CM657" s="1070"/>
      <c r="CN657" s="1070"/>
      <c r="CO657" s="1070"/>
      <c r="CP657" s="1070"/>
      <c r="CQ657" s="1070"/>
      <c r="CR657" s="1070"/>
      <c r="CS657" s="1070"/>
      <c r="CT657" s="1070"/>
      <c r="CU657" s="1070"/>
      <c r="CV657" s="1070"/>
      <c r="CW657" s="1070"/>
      <c r="CX657" s="1070"/>
      <c r="CY657" s="1070"/>
      <c r="CZ657" s="1070"/>
      <c r="DA657" s="1070"/>
      <c r="DB657" s="1070"/>
      <c r="DC657" s="1070"/>
      <c r="DD657" s="1070"/>
      <c r="DE657" s="1070"/>
      <c r="DF657" s="1070"/>
      <c r="DG657" s="1070"/>
      <c r="DH657" s="1070"/>
      <c r="DI657" s="1070"/>
      <c r="DJ657" s="1070"/>
      <c r="DK657" s="1070"/>
      <c r="DL657" s="1070"/>
      <c r="DM657" s="1070"/>
      <c r="DN657" s="1070"/>
      <c r="DO657" s="1070"/>
      <c r="DP657" s="1070"/>
      <c r="DQ657" s="1070"/>
      <c r="DR657" s="1070"/>
      <c r="DS657" s="1070"/>
      <c r="DT657" s="1070"/>
      <c r="DU657" s="1070"/>
      <c r="DV657" s="1070"/>
      <c r="DW657" s="1070"/>
      <c r="DX657" s="1070"/>
      <c r="DY657" s="1070"/>
      <c r="DZ657" s="1070"/>
      <c r="EA657" s="1070"/>
      <c r="EB657" s="1070"/>
      <c r="EC657" s="1070"/>
      <c r="ED657" s="1070"/>
      <c r="EE657" s="1070"/>
      <c r="EF657" s="1070"/>
      <c r="EG657" s="1070"/>
      <c r="EH657" s="1070"/>
      <c r="EI657" s="1070"/>
      <c r="EJ657" s="1070"/>
      <c r="EK657" s="1070"/>
      <c r="EL657" s="1070"/>
      <c r="EM657" s="1070"/>
      <c r="EN657" s="1070"/>
      <c r="EO657" s="1070"/>
      <c r="EP657" s="1070"/>
      <c r="EQ657" s="1070"/>
      <c r="ER657" s="1070"/>
      <c r="ES657" s="1070"/>
    </row>
    <row r="658" spans="1:149" s="1078" customFormat="1" ht="15" customHeight="1">
      <c r="A658" s="927"/>
      <c r="B658" s="1093"/>
      <c r="C658" s="927"/>
      <c r="D658" s="927"/>
      <c r="E658" s="927"/>
      <c r="F658" s="927"/>
      <c r="G658" s="927"/>
      <c r="H658" s="927"/>
      <c r="I658" s="927"/>
      <c r="J658" s="1070"/>
      <c r="K658" s="1070"/>
      <c r="L658" s="1070"/>
      <c r="M658" s="1070"/>
      <c r="N658" s="1070"/>
      <c r="O658" s="1070"/>
      <c r="P658" s="1070"/>
      <c r="Q658" s="1070"/>
      <c r="R658" s="1070"/>
      <c r="S658" s="1070"/>
      <c r="T658" s="1070"/>
      <c r="U658" s="1070"/>
      <c r="V658" s="1070"/>
      <c r="W658" s="1070"/>
      <c r="X658" s="1070"/>
      <c r="Y658" s="1070"/>
      <c r="Z658" s="1070"/>
      <c r="AA658" s="1070"/>
      <c r="AB658" s="1070"/>
      <c r="AC658" s="1070"/>
      <c r="AD658" s="1070"/>
      <c r="AE658" s="1070"/>
      <c r="AF658" s="1070"/>
      <c r="AG658" s="1070"/>
      <c r="AH658" s="1070"/>
      <c r="AI658" s="1070"/>
      <c r="AJ658" s="1070"/>
      <c r="AK658" s="1070"/>
      <c r="AL658" s="1070"/>
      <c r="AM658" s="1070"/>
      <c r="AN658" s="1070"/>
      <c r="AO658" s="1070"/>
      <c r="AP658" s="1070"/>
      <c r="AQ658" s="1070"/>
      <c r="AR658" s="1070"/>
      <c r="AS658" s="1070"/>
      <c r="AT658" s="1070"/>
      <c r="AU658" s="1070"/>
      <c r="AV658" s="1070"/>
      <c r="AW658" s="1070"/>
      <c r="AX658" s="1070"/>
      <c r="AY658" s="1070"/>
      <c r="AZ658" s="1070"/>
      <c r="BA658" s="1070"/>
      <c r="BB658" s="1070"/>
      <c r="BC658" s="1070"/>
      <c r="BD658" s="1070"/>
      <c r="BE658" s="1070"/>
      <c r="BF658" s="1070"/>
      <c r="BG658" s="1070"/>
      <c r="BH658" s="1070"/>
      <c r="BI658" s="1070"/>
      <c r="BJ658" s="1070"/>
      <c r="BK658" s="1070"/>
      <c r="BL658" s="1070"/>
      <c r="BM658" s="1070"/>
      <c r="BN658" s="1070"/>
      <c r="BO658" s="1070"/>
      <c r="BP658" s="1070"/>
      <c r="BQ658" s="1070"/>
      <c r="BR658" s="1070"/>
      <c r="BS658" s="1070"/>
      <c r="BT658" s="1070"/>
      <c r="BU658" s="1070"/>
      <c r="BV658" s="1070"/>
      <c r="BW658" s="1070"/>
      <c r="BX658" s="1070"/>
      <c r="BY658" s="1070"/>
      <c r="BZ658" s="1070"/>
      <c r="CA658" s="1070"/>
      <c r="CB658" s="1070"/>
      <c r="CC658" s="1070"/>
      <c r="CD658" s="1070"/>
      <c r="CE658" s="1070"/>
      <c r="CF658" s="1070"/>
      <c r="CG658" s="1070"/>
      <c r="CH658" s="1070"/>
      <c r="CI658" s="1070"/>
      <c r="CJ658" s="1070"/>
      <c r="CK658" s="1070"/>
      <c r="CL658" s="1070"/>
      <c r="CM658" s="1070"/>
      <c r="CN658" s="1070"/>
      <c r="CO658" s="1070"/>
      <c r="CP658" s="1070"/>
      <c r="CQ658" s="1070"/>
      <c r="CR658" s="1070"/>
      <c r="CS658" s="1070"/>
      <c r="CT658" s="1070"/>
      <c r="CU658" s="1070"/>
      <c r="CV658" s="1070"/>
      <c r="CW658" s="1070"/>
      <c r="CX658" s="1070"/>
      <c r="CY658" s="1070"/>
      <c r="CZ658" s="1070"/>
      <c r="DA658" s="1070"/>
      <c r="DB658" s="1070"/>
      <c r="DC658" s="1070"/>
      <c r="DD658" s="1070"/>
      <c r="DE658" s="1070"/>
      <c r="DF658" s="1070"/>
      <c r="DG658" s="1070"/>
      <c r="DH658" s="1070"/>
      <c r="DI658" s="1070"/>
      <c r="DJ658" s="1070"/>
      <c r="DK658" s="1070"/>
      <c r="DL658" s="1070"/>
      <c r="DM658" s="1070"/>
      <c r="DN658" s="1070"/>
      <c r="DO658" s="1070"/>
      <c r="DP658" s="1070"/>
      <c r="DQ658" s="1070"/>
      <c r="DR658" s="1070"/>
      <c r="DS658" s="1070"/>
      <c r="DT658" s="1070"/>
      <c r="DU658" s="1070"/>
      <c r="DV658" s="1070"/>
      <c r="DW658" s="1070"/>
      <c r="DX658" s="1070"/>
      <c r="DY658" s="1070"/>
      <c r="DZ658" s="1070"/>
      <c r="EA658" s="1070"/>
      <c r="EB658" s="1070"/>
      <c r="EC658" s="1070"/>
      <c r="ED658" s="1070"/>
      <c r="EE658" s="1070"/>
      <c r="EF658" s="1070"/>
      <c r="EG658" s="1070"/>
      <c r="EH658" s="1070"/>
      <c r="EI658" s="1070"/>
      <c r="EJ658" s="1070"/>
      <c r="EK658" s="1070"/>
      <c r="EL658" s="1070"/>
      <c r="EM658" s="1070"/>
      <c r="EN658" s="1070"/>
      <c r="EO658" s="1070"/>
      <c r="EP658" s="1070"/>
      <c r="EQ658" s="1070"/>
      <c r="ER658" s="1070"/>
      <c r="ES658" s="1070"/>
    </row>
    <row r="659" spans="1:149" s="1078" customFormat="1" ht="15" customHeight="1">
      <c r="A659" s="912"/>
      <c r="B659" s="1092"/>
      <c r="C659" s="912"/>
      <c r="D659" s="912"/>
      <c r="E659" s="912"/>
      <c r="F659" s="912"/>
      <c r="G659" s="912"/>
      <c r="H659" s="912"/>
      <c r="I659" s="912"/>
      <c r="J659" s="1070"/>
      <c r="K659" s="1070"/>
      <c r="L659" s="1070"/>
      <c r="M659" s="1070"/>
      <c r="N659" s="1070"/>
      <c r="O659" s="1070"/>
      <c r="P659" s="1070"/>
      <c r="Q659" s="1070"/>
      <c r="R659" s="1070"/>
      <c r="S659" s="1070"/>
      <c r="T659" s="1070"/>
      <c r="U659" s="1070"/>
      <c r="V659" s="1070"/>
      <c r="W659" s="1070"/>
      <c r="X659" s="1070"/>
      <c r="Y659" s="1070"/>
      <c r="Z659" s="1070"/>
      <c r="AA659" s="1070"/>
      <c r="AB659" s="1070"/>
      <c r="AC659" s="1070"/>
      <c r="AD659" s="1070"/>
      <c r="AE659" s="1070"/>
      <c r="AF659" s="1070"/>
      <c r="AG659" s="1070"/>
      <c r="AH659" s="1070"/>
      <c r="AI659" s="1070"/>
      <c r="AJ659" s="1070"/>
      <c r="AK659" s="1070"/>
      <c r="AL659" s="1070"/>
      <c r="AM659" s="1070"/>
      <c r="AN659" s="1070"/>
      <c r="AO659" s="1070"/>
      <c r="AP659" s="1070"/>
      <c r="AQ659" s="1070"/>
      <c r="AR659" s="1070"/>
      <c r="AS659" s="1070"/>
      <c r="AT659" s="1070"/>
      <c r="AU659" s="1070"/>
      <c r="AV659" s="1070"/>
      <c r="AW659" s="1070"/>
      <c r="AX659" s="1070"/>
      <c r="AY659" s="1070"/>
      <c r="AZ659" s="1070"/>
      <c r="BA659" s="1070"/>
      <c r="BB659" s="1070"/>
      <c r="BC659" s="1070"/>
      <c r="BD659" s="1070"/>
      <c r="BE659" s="1070"/>
      <c r="BF659" s="1070"/>
      <c r="BG659" s="1070"/>
      <c r="BH659" s="1070"/>
      <c r="BI659" s="1070"/>
      <c r="BJ659" s="1070"/>
      <c r="BK659" s="1070"/>
      <c r="BL659" s="1070"/>
      <c r="BM659" s="1070"/>
      <c r="BN659" s="1070"/>
      <c r="BO659" s="1070"/>
      <c r="BP659" s="1070"/>
      <c r="BQ659" s="1070"/>
      <c r="BR659" s="1070"/>
      <c r="BS659" s="1070"/>
      <c r="BT659" s="1070"/>
      <c r="BU659" s="1070"/>
      <c r="BV659" s="1070"/>
      <c r="BW659" s="1070"/>
      <c r="BX659" s="1070"/>
      <c r="BY659" s="1070"/>
      <c r="BZ659" s="1070"/>
      <c r="CA659" s="1070"/>
      <c r="CB659" s="1070"/>
      <c r="CC659" s="1070"/>
      <c r="CD659" s="1070"/>
      <c r="CE659" s="1070"/>
      <c r="CF659" s="1070"/>
      <c r="CG659" s="1070"/>
      <c r="CH659" s="1070"/>
      <c r="CI659" s="1070"/>
      <c r="CJ659" s="1070"/>
      <c r="CK659" s="1070"/>
      <c r="CL659" s="1070"/>
      <c r="CM659" s="1070"/>
      <c r="CN659" s="1070"/>
      <c r="CO659" s="1070"/>
      <c r="CP659" s="1070"/>
      <c r="CQ659" s="1070"/>
      <c r="CR659" s="1070"/>
      <c r="CS659" s="1070"/>
      <c r="CT659" s="1070"/>
      <c r="CU659" s="1070"/>
      <c r="CV659" s="1070"/>
      <c r="CW659" s="1070"/>
      <c r="CX659" s="1070"/>
      <c r="CY659" s="1070"/>
      <c r="CZ659" s="1070"/>
      <c r="DA659" s="1070"/>
      <c r="DB659" s="1070"/>
      <c r="DC659" s="1070"/>
      <c r="DD659" s="1070"/>
      <c r="DE659" s="1070"/>
      <c r="DF659" s="1070"/>
      <c r="DG659" s="1070"/>
      <c r="DH659" s="1070"/>
      <c r="DI659" s="1070"/>
      <c r="DJ659" s="1070"/>
      <c r="DK659" s="1070"/>
      <c r="DL659" s="1070"/>
      <c r="DM659" s="1070"/>
      <c r="DN659" s="1070"/>
      <c r="DO659" s="1070"/>
      <c r="DP659" s="1070"/>
      <c r="DQ659" s="1070"/>
      <c r="DR659" s="1070"/>
      <c r="DS659" s="1070"/>
      <c r="DT659" s="1070"/>
      <c r="DU659" s="1070"/>
      <c r="DV659" s="1070"/>
      <c r="DW659" s="1070"/>
      <c r="DX659" s="1070"/>
      <c r="DY659" s="1070"/>
      <c r="DZ659" s="1070"/>
      <c r="EA659" s="1070"/>
      <c r="EB659" s="1070"/>
      <c r="EC659" s="1070"/>
      <c r="ED659" s="1070"/>
      <c r="EE659" s="1070"/>
      <c r="EF659" s="1070"/>
      <c r="EG659" s="1070"/>
      <c r="EH659" s="1070"/>
      <c r="EI659" s="1070"/>
      <c r="EJ659" s="1070"/>
      <c r="EK659" s="1070"/>
      <c r="EL659" s="1070"/>
      <c r="EM659" s="1070"/>
      <c r="EN659" s="1070"/>
      <c r="EO659" s="1070"/>
      <c r="EP659" s="1070"/>
      <c r="EQ659" s="1070"/>
      <c r="ER659" s="1070"/>
      <c r="ES659" s="1070"/>
    </row>
    <row r="660" spans="1:149" s="1078" customFormat="1" ht="15" customHeight="1">
      <c r="A660" s="912"/>
      <c r="B660" s="1092"/>
      <c r="C660" s="912"/>
      <c r="D660" s="912"/>
      <c r="E660" s="912"/>
      <c r="F660" s="912"/>
      <c r="G660" s="912"/>
      <c r="H660" s="912"/>
      <c r="I660" s="912"/>
      <c r="J660" s="1070"/>
      <c r="K660" s="1070"/>
      <c r="L660" s="1070"/>
      <c r="M660" s="1070"/>
      <c r="N660" s="1070"/>
      <c r="O660" s="1070"/>
      <c r="P660" s="1070"/>
      <c r="Q660" s="1070"/>
      <c r="R660" s="1070"/>
      <c r="S660" s="1070"/>
      <c r="T660" s="1070"/>
      <c r="U660" s="1070"/>
      <c r="V660" s="1070"/>
      <c r="W660" s="1070"/>
      <c r="X660" s="1070"/>
      <c r="Y660" s="1070"/>
      <c r="Z660" s="1070"/>
      <c r="AA660" s="1070"/>
      <c r="AB660" s="1070"/>
      <c r="AC660" s="1070"/>
      <c r="AD660" s="1070"/>
      <c r="AE660" s="1070"/>
      <c r="AF660" s="1070"/>
      <c r="AG660" s="1070"/>
      <c r="AH660" s="1070"/>
      <c r="AI660" s="1070"/>
      <c r="AJ660" s="1070"/>
      <c r="AK660" s="1070"/>
      <c r="AL660" s="1070"/>
      <c r="AM660" s="1070"/>
      <c r="AN660" s="1070"/>
      <c r="AO660" s="1070"/>
      <c r="AP660" s="1070"/>
      <c r="AQ660" s="1070"/>
      <c r="AR660" s="1070"/>
      <c r="AS660" s="1070"/>
      <c r="AT660" s="1070"/>
      <c r="AU660" s="1070"/>
      <c r="AV660" s="1070"/>
      <c r="AW660" s="1070"/>
      <c r="AX660" s="1070"/>
      <c r="AY660" s="1070"/>
      <c r="AZ660" s="1070"/>
      <c r="BA660" s="1070"/>
      <c r="BB660" s="1070"/>
      <c r="BC660" s="1070"/>
      <c r="BD660" s="1070"/>
      <c r="BE660" s="1070"/>
      <c r="BF660" s="1070"/>
      <c r="BG660" s="1070"/>
      <c r="BH660" s="1070"/>
      <c r="BI660" s="1070"/>
      <c r="BJ660" s="1070"/>
      <c r="BK660" s="1070"/>
      <c r="BL660" s="1070"/>
      <c r="BM660" s="1070"/>
      <c r="BN660" s="1070"/>
      <c r="BO660" s="1070"/>
      <c r="BP660" s="1070"/>
      <c r="BQ660" s="1070"/>
      <c r="BR660" s="1070"/>
      <c r="BS660" s="1070"/>
      <c r="BT660" s="1070"/>
      <c r="BU660" s="1070"/>
      <c r="BV660" s="1070"/>
      <c r="BW660" s="1070"/>
      <c r="BX660" s="1070"/>
      <c r="BY660" s="1070"/>
      <c r="BZ660" s="1070"/>
      <c r="CA660" s="1070"/>
      <c r="CB660" s="1070"/>
      <c r="CC660" s="1070"/>
      <c r="CD660" s="1070"/>
      <c r="CE660" s="1070"/>
      <c r="CF660" s="1070"/>
      <c r="CG660" s="1070"/>
      <c r="CH660" s="1070"/>
      <c r="CI660" s="1070"/>
      <c r="CJ660" s="1070"/>
      <c r="CK660" s="1070"/>
      <c r="CL660" s="1070"/>
      <c r="CM660" s="1070"/>
      <c r="CN660" s="1070"/>
      <c r="CO660" s="1070"/>
      <c r="CP660" s="1070"/>
      <c r="CQ660" s="1070"/>
      <c r="CR660" s="1070"/>
      <c r="CS660" s="1070"/>
      <c r="CT660" s="1070"/>
      <c r="CU660" s="1070"/>
      <c r="CV660" s="1070"/>
      <c r="CW660" s="1070"/>
      <c r="CX660" s="1070"/>
      <c r="CY660" s="1070"/>
      <c r="CZ660" s="1070"/>
      <c r="DA660" s="1070"/>
      <c r="DB660" s="1070"/>
      <c r="DC660" s="1070"/>
      <c r="DD660" s="1070"/>
      <c r="DE660" s="1070"/>
      <c r="DF660" s="1070"/>
      <c r="DG660" s="1070"/>
      <c r="DH660" s="1070"/>
      <c r="DI660" s="1070"/>
      <c r="DJ660" s="1070"/>
      <c r="DK660" s="1070"/>
      <c r="DL660" s="1070"/>
      <c r="DM660" s="1070"/>
      <c r="DN660" s="1070"/>
      <c r="DO660" s="1070"/>
      <c r="DP660" s="1070"/>
      <c r="DQ660" s="1070"/>
      <c r="DR660" s="1070"/>
      <c r="DS660" s="1070"/>
      <c r="DT660" s="1070"/>
      <c r="DU660" s="1070"/>
      <c r="DV660" s="1070"/>
      <c r="DW660" s="1070"/>
      <c r="DX660" s="1070"/>
      <c r="DY660" s="1070"/>
      <c r="DZ660" s="1070"/>
      <c r="EA660" s="1070"/>
      <c r="EB660" s="1070"/>
      <c r="EC660" s="1070"/>
      <c r="ED660" s="1070"/>
      <c r="EE660" s="1070"/>
      <c r="EF660" s="1070"/>
      <c r="EG660" s="1070"/>
      <c r="EH660" s="1070"/>
      <c r="EI660" s="1070"/>
      <c r="EJ660" s="1070"/>
      <c r="EK660" s="1070"/>
      <c r="EL660" s="1070"/>
      <c r="EM660" s="1070"/>
      <c r="EN660" s="1070"/>
      <c r="EO660" s="1070"/>
      <c r="EP660" s="1070"/>
      <c r="EQ660" s="1070"/>
      <c r="ER660" s="1070"/>
      <c r="ES660" s="1070"/>
    </row>
    <row r="661" spans="1:149" s="912" customFormat="1" ht="15" customHeight="1">
      <c r="B661" s="1092"/>
    </row>
    <row r="662" spans="1:149" s="912" customFormat="1" ht="15" customHeight="1">
      <c r="B662" s="1092"/>
    </row>
    <row r="663" spans="1:149" s="912" customFormat="1" ht="15" customHeight="1">
      <c r="A663" s="927"/>
      <c r="B663" s="1093"/>
      <c r="C663" s="927"/>
      <c r="D663" s="927"/>
      <c r="E663" s="927"/>
      <c r="F663" s="927"/>
      <c r="G663" s="927"/>
      <c r="H663" s="927"/>
      <c r="I663" s="927"/>
    </row>
    <row r="664" spans="1:149" s="912" customFormat="1" ht="15" customHeight="1">
      <c r="B664" s="1092"/>
      <c r="P664" s="927"/>
      <c r="Q664" s="927"/>
      <c r="R664" s="927"/>
      <c r="S664" s="927"/>
      <c r="T664" s="927"/>
      <c r="U664" s="927"/>
      <c r="V664" s="927"/>
      <c r="W664" s="927"/>
      <c r="X664" s="927"/>
      <c r="Y664" s="927"/>
      <c r="Z664" s="927"/>
      <c r="AA664" s="927"/>
      <c r="AB664" s="927"/>
      <c r="AC664" s="927"/>
      <c r="AD664" s="927"/>
      <c r="AE664" s="927"/>
      <c r="AF664" s="927"/>
      <c r="AG664" s="927"/>
      <c r="AH664" s="927"/>
      <c r="AI664" s="927"/>
      <c r="AJ664" s="927"/>
      <c r="AK664" s="927"/>
      <c r="AL664" s="927"/>
      <c r="AM664" s="927"/>
      <c r="AN664" s="927"/>
      <c r="AO664" s="927"/>
      <c r="AP664" s="927"/>
      <c r="AQ664" s="927"/>
      <c r="AR664" s="927"/>
      <c r="AS664" s="927"/>
      <c r="AT664" s="927"/>
      <c r="AU664" s="927"/>
      <c r="AV664" s="927"/>
      <c r="AW664" s="927"/>
      <c r="AX664" s="927"/>
      <c r="AY664" s="927"/>
      <c r="AZ664" s="927"/>
      <c r="BA664" s="927"/>
      <c r="BB664" s="927"/>
      <c r="BC664" s="927"/>
      <c r="BD664" s="927"/>
      <c r="BE664" s="927"/>
      <c r="BF664" s="927"/>
      <c r="BG664" s="927"/>
      <c r="BH664" s="927"/>
      <c r="BI664" s="927"/>
      <c r="BJ664" s="927"/>
      <c r="BK664" s="927"/>
      <c r="BL664" s="927"/>
      <c r="BM664" s="927"/>
      <c r="BN664" s="927"/>
      <c r="BO664" s="927"/>
      <c r="BP664" s="927"/>
      <c r="BQ664" s="927"/>
      <c r="BR664" s="927"/>
      <c r="BS664" s="927"/>
      <c r="BT664" s="927"/>
      <c r="BU664" s="927"/>
      <c r="BV664" s="927"/>
      <c r="BW664" s="927"/>
      <c r="BX664" s="927"/>
      <c r="BY664" s="927"/>
      <c r="BZ664" s="927"/>
      <c r="CA664" s="927"/>
      <c r="CB664" s="927"/>
      <c r="CC664" s="927"/>
      <c r="CD664" s="927"/>
      <c r="CE664" s="927"/>
      <c r="CF664" s="927"/>
      <c r="CG664" s="927"/>
      <c r="CH664" s="927"/>
      <c r="CI664" s="927"/>
      <c r="CJ664" s="927"/>
      <c r="CK664" s="927"/>
      <c r="CL664" s="927"/>
      <c r="CM664" s="927"/>
      <c r="CN664" s="927"/>
      <c r="CO664" s="927"/>
      <c r="CP664" s="927"/>
      <c r="CQ664" s="927"/>
      <c r="CR664" s="927"/>
      <c r="CS664" s="927"/>
      <c r="CT664" s="927"/>
      <c r="CU664" s="927"/>
      <c r="CV664" s="927"/>
      <c r="CW664" s="927"/>
      <c r="CX664" s="927"/>
      <c r="CY664" s="927"/>
      <c r="CZ664" s="927"/>
      <c r="DA664" s="927"/>
      <c r="DB664" s="927"/>
      <c r="DC664" s="927"/>
      <c r="DD664" s="927"/>
      <c r="DE664" s="927"/>
      <c r="DF664" s="927"/>
      <c r="DG664" s="927"/>
      <c r="DH664" s="927"/>
      <c r="DI664" s="927"/>
      <c r="DJ664" s="927"/>
      <c r="DK664" s="927"/>
      <c r="DL664" s="927"/>
      <c r="DM664" s="927"/>
      <c r="DN664" s="927"/>
      <c r="DO664" s="927"/>
      <c r="DP664" s="927"/>
      <c r="DQ664" s="927"/>
      <c r="DR664" s="927"/>
      <c r="DS664" s="927"/>
      <c r="DT664" s="927"/>
      <c r="DU664" s="927"/>
      <c r="DV664" s="927"/>
      <c r="DW664" s="927"/>
      <c r="DX664" s="927"/>
      <c r="DY664" s="927"/>
      <c r="DZ664" s="927"/>
      <c r="EA664" s="927"/>
      <c r="EB664" s="927"/>
      <c r="EC664" s="927"/>
      <c r="ED664" s="927"/>
      <c r="EE664" s="927"/>
      <c r="EF664" s="927"/>
      <c r="EG664" s="927"/>
      <c r="EH664" s="927"/>
      <c r="EI664" s="927"/>
      <c r="EJ664" s="927"/>
      <c r="EK664" s="927"/>
      <c r="EL664" s="927"/>
      <c r="EM664" s="927"/>
      <c r="EN664" s="927"/>
      <c r="EO664" s="927"/>
      <c r="EP664" s="927"/>
      <c r="EQ664" s="927"/>
      <c r="ER664" s="927"/>
      <c r="ES664" s="927"/>
    </row>
    <row r="665" spans="1:149" s="912" customFormat="1" ht="15" customHeight="1">
      <c r="B665" s="1092"/>
      <c r="P665" s="1070"/>
      <c r="Q665" s="1070"/>
      <c r="R665" s="1070"/>
      <c r="S665" s="1070"/>
      <c r="T665" s="1070"/>
      <c r="U665" s="1070"/>
      <c r="V665" s="1070"/>
      <c r="W665" s="1070"/>
      <c r="X665" s="1070"/>
      <c r="Y665" s="1070"/>
      <c r="Z665" s="1070"/>
      <c r="AA665" s="1070"/>
      <c r="AB665" s="1070"/>
      <c r="AC665" s="1070"/>
      <c r="AD665" s="1070"/>
      <c r="AE665" s="1070"/>
      <c r="AF665" s="1070"/>
      <c r="AG665" s="1070"/>
      <c r="AH665" s="1070"/>
      <c r="AI665" s="1070"/>
      <c r="AJ665" s="1070"/>
      <c r="AK665" s="1070"/>
      <c r="AL665" s="1070"/>
      <c r="AM665" s="1070"/>
      <c r="AN665" s="1070"/>
      <c r="AO665" s="1070"/>
      <c r="AP665" s="1070"/>
      <c r="AQ665" s="1070"/>
      <c r="AR665" s="1070"/>
      <c r="AS665" s="1070"/>
      <c r="AT665" s="1070"/>
      <c r="AU665" s="1070"/>
      <c r="AV665" s="1070"/>
      <c r="AW665" s="1070"/>
      <c r="AX665" s="1070"/>
      <c r="AY665" s="1070"/>
      <c r="AZ665" s="1070"/>
      <c r="BA665" s="1070"/>
      <c r="BB665" s="1070"/>
      <c r="BC665" s="1070"/>
      <c r="BD665" s="1070"/>
      <c r="BE665" s="1070"/>
      <c r="BF665" s="1070"/>
      <c r="BG665" s="1070"/>
      <c r="BH665" s="1070"/>
      <c r="BI665" s="1070"/>
      <c r="BJ665" s="1070"/>
      <c r="BK665" s="1070"/>
      <c r="BL665" s="1070"/>
      <c r="BM665" s="1070"/>
      <c r="BN665" s="1070"/>
      <c r="BO665" s="1070"/>
      <c r="BP665" s="1070"/>
      <c r="BQ665" s="1070"/>
      <c r="BR665" s="1070"/>
      <c r="BS665" s="1070"/>
      <c r="BT665" s="1070"/>
      <c r="BU665" s="1070"/>
      <c r="BV665" s="1070"/>
      <c r="BW665" s="1070"/>
      <c r="BX665" s="1070"/>
      <c r="BY665" s="1070"/>
      <c r="BZ665" s="1070"/>
      <c r="CA665" s="1070"/>
      <c r="CB665" s="1070"/>
      <c r="CC665" s="1070"/>
      <c r="CD665" s="1070"/>
      <c r="CE665" s="1070"/>
      <c r="CF665" s="1070"/>
      <c r="CG665" s="1070"/>
      <c r="CH665" s="1070"/>
      <c r="CI665" s="1070"/>
      <c r="CJ665" s="1070"/>
      <c r="CK665" s="1070"/>
      <c r="CL665" s="1070"/>
      <c r="CM665" s="1070"/>
      <c r="CN665" s="1070"/>
      <c r="CO665" s="1070"/>
      <c r="CP665" s="1070"/>
      <c r="CQ665" s="1070"/>
      <c r="CR665" s="1070"/>
      <c r="CS665" s="1070"/>
      <c r="CT665" s="1070"/>
      <c r="CU665" s="1070"/>
      <c r="CV665" s="1070"/>
      <c r="CW665" s="1070"/>
      <c r="CX665" s="1070"/>
      <c r="CY665" s="1070"/>
      <c r="CZ665" s="1070"/>
      <c r="DA665" s="1070"/>
      <c r="DB665" s="1070"/>
      <c r="DC665" s="1070"/>
      <c r="DD665" s="1070"/>
      <c r="DE665" s="1070"/>
      <c r="DF665" s="1070"/>
      <c r="DG665" s="1070"/>
      <c r="DH665" s="1070"/>
      <c r="DI665" s="1070"/>
      <c r="DJ665" s="1070"/>
      <c r="DK665" s="1070"/>
      <c r="DL665" s="1070"/>
      <c r="DM665" s="1070"/>
      <c r="DN665" s="1070"/>
      <c r="DO665" s="1070"/>
      <c r="DP665" s="1070"/>
      <c r="DQ665" s="1070"/>
      <c r="DR665" s="1070"/>
      <c r="DS665" s="1070"/>
      <c r="DT665" s="1070"/>
      <c r="DU665" s="1070"/>
      <c r="DV665" s="1070"/>
      <c r="DW665" s="1070"/>
      <c r="DX665" s="1070"/>
      <c r="DY665" s="1070"/>
      <c r="DZ665" s="1070"/>
      <c r="EA665" s="1070"/>
      <c r="EB665" s="1070"/>
      <c r="EC665" s="1070"/>
      <c r="ED665" s="1070"/>
      <c r="EE665" s="1070"/>
      <c r="EF665" s="1070"/>
      <c r="EG665" s="1070"/>
      <c r="EH665" s="1070"/>
      <c r="EI665" s="1070"/>
      <c r="EJ665" s="1070"/>
      <c r="EK665" s="1070"/>
      <c r="EL665" s="1070"/>
      <c r="EM665" s="1070"/>
      <c r="EN665" s="1070"/>
      <c r="EO665" s="1070"/>
      <c r="EP665" s="1070"/>
      <c r="EQ665" s="1070"/>
      <c r="ER665" s="1070"/>
      <c r="ES665" s="1070"/>
    </row>
    <row r="666" spans="1:149" s="912" customFormat="1" ht="15" customHeight="1">
      <c r="B666" s="1092"/>
      <c r="L666" s="927"/>
      <c r="M666" s="927"/>
      <c r="N666" s="927"/>
      <c r="O666" s="927"/>
      <c r="P666" s="1070"/>
      <c r="Q666" s="1070"/>
      <c r="R666" s="1070"/>
      <c r="S666" s="1070"/>
      <c r="T666" s="1070"/>
      <c r="U666" s="1070"/>
      <c r="V666" s="1070"/>
      <c r="W666" s="1070"/>
      <c r="X666" s="1070"/>
      <c r="Y666" s="1070"/>
      <c r="Z666" s="1070"/>
      <c r="AA666" s="1070"/>
      <c r="AB666" s="1070"/>
      <c r="AC666" s="1070"/>
      <c r="AD666" s="1070"/>
      <c r="AE666" s="1070"/>
      <c r="AF666" s="1070"/>
      <c r="AG666" s="1070"/>
      <c r="AH666" s="1070"/>
      <c r="AI666" s="1070"/>
      <c r="AJ666" s="1070"/>
      <c r="AK666" s="1070"/>
      <c r="AL666" s="1070"/>
      <c r="AM666" s="1070"/>
      <c r="AN666" s="1070"/>
      <c r="AO666" s="1070"/>
      <c r="AP666" s="1070"/>
      <c r="AQ666" s="1070"/>
      <c r="AR666" s="1070"/>
      <c r="AS666" s="1070"/>
      <c r="AT666" s="1070"/>
      <c r="AU666" s="1070"/>
      <c r="AV666" s="1070"/>
      <c r="AW666" s="1070"/>
      <c r="AX666" s="1070"/>
      <c r="AY666" s="1070"/>
      <c r="AZ666" s="1070"/>
      <c r="BA666" s="1070"/>
      <c r="BB666" s="1070"/>
      <c r="BC666" s="1070"/>
      <c r="BD666" s="1070"/>
      <c r="BE666" s="1070"/>
      <c r="BF666" s="1070"/>
      <c r="BG666" s="1070"/>
      <c r="BH666" s="1070"/>
      <c r="BI666" s="1070"/>
      <c r="BJ666" s="1070"/>
      <c r="BK666" s="1070"/>
      <c r="BL666" s="1070"/>
      <c r="BM666" s="1070"/>
      <c r="BN666" s="1070"/>
      <c r="BO666" s="1070"/>
      <c r="BP666" s="1070"/>
      <c r="BQ666" s="1070"/>
      <c r="BR666" s="1070"/>
      <c r="BS666" s="1070"/>
      <c r="BT666" s="1070"/>
      <c r="BU666" s="1070"/>
      <c r="BV666" s="1070"/>
      <c r="BW666" s="1070"/>
      <c r="BX666" s="1070"/>
      <c r="BY666" s="1070"/>
      <c r="BZ666" s="1070"/>
      <c r="CA666" s="1070"/>
      <c r="CB666" s="1070"/>
      <c r="CC666" s="1070"/>
      <c r="CD666" s="1070"/>
      <c r="CE666" s="1070"/>
      <c r="CF666" s="1070"/>
      <c r="CG666" s="1070"/>
      <c r="CH666" s="1070"/>
      <c r="CI666" s="1070"/>
      <c r="CJ666" s="1070"/>
      <c r="CK666" s="1070"/>
      <c r="CL666" s="1070"/>
      <c r="CM666" s="1070"/>
      <c r="CN666" s="1070"/>
      <c r="CO666" s="1070"/>
      <c r="CP666" s="1070"/>
      <c r="CQ666" s="1070"/>
      <c r="CR666" s="1070"/>
      <c r="CS666" s="1070"/>
      <c r="CT666" s="1070"/>
      <c r="CU666" s="1070"/>
      <c r="CV666" s="1070"/>
      <c r="CW666" s="1070"/>
      <c r="CX666" s="1070"/>
      <c r="CY666" s="1070"/>
      <c r="CZ666" s="1070"/>
      <c r="DA666" s="1070"/>
      <c r="DB666" s="1070"/>
      <c r="DC666" s="1070"/>
      <c r="DD666" s="1070"/>
      <c r="DE666" s="1070"/>
      <c r="DF666" s="1070"/>
      <c r="DG666" s="1070"/>
      <c r="DH666" s="1070"/>
      <c r="DI666" s="1070"/>
      <c r="DJ666" s="1070"/>
      <c r="DK666" s="1070"/>
      <c r="DL666" s="1070"/>
      <c r="DM666" s="1070"/>
      <c r="DN666" s="1070"/>
      <c r="DO666" s="1070"/>
      <c r="DP666" s="1070"/>
      <c r="DQ666" s="1070"/>
      <c r="DR666" s="1070"/>
      <c r="DS666" s="1070"/>
      <c r="DT666" s="1070"/>
      <c r="DU666" s="1070"/>
      <c r="DV666" s="1070"/>
      <c r="DW666" s="1070"/>
      <c r="DX666" s="1070"/>
      <c r="DY666" s="1070"/>
      <c r="DZ666" s="1070"/>
      <c r="EA666" s="1070"/>
      <c r="EB666" s="1070"/>
      <c r="EC666" s="1070"/>
      <c r="ED666" s="1070"/>
      <c r="EE666" s="1070"/>
      <c r="EF666" s="1070"/>
      <c r="EG666" s="1070"/>
      <c r="EH666" s="1070"/>
      <c r="EI666" s="1070"/>
      <c r="EJ666" s="1070"/>
      <c r="EK666" s="1070"/>
      <c r="EL666" s="1070"/>
      <c r="EM666" s="1070"/>
      <c r="EN666" s="1070"/>
      <c r="EO666" s="1070"/>
      <c r="EP666" s="1070"/>
      <c r="EQ666" s="1070"/>
      <c r="ER666" s="1070"/>
      <c r="ES666" s="1070"/>
    </row>
    <row r="667" spans="1:149" s="1078" customFormat="1" ht="15" customHeight="1">
      <c r="A667" s="912"/>
      <c r="B667" s="1092"/>
      <c r="C667" s="912"/>
      <c r="D667" s="912"/>
      <c r="E667" s="912"/>
      <c r="F667" s="912"/>
      <c r="G667" s="912"/>
      <c r="H667" s="912"/>
      <c r="I667" s="912"/>
      <c r="J667" s="1070"/>
      <c r="K667" s="1070"/>
      <c r="L667" s="1070"/>
      <c r="M667" s="1070"/>
      <c r="N667" s="1070"/>
      <c r="O667" s="1070"/>
      <c r="P667" s="1070"/>
      <c r="Q667" s="1070"/>
      <c r="R667" s="1070"/>
      <c r="S667" s="1070"/>
      <c r="T667" s="1070"/>
      <c r="U667" s="1070"/>
      <c r="V667" s="1070"/>
      <c r="W667" s="1070"/>
      <c r="X667" s="1070"/>
      <c r="Y667" s="1070"/>
      <c r="Z667" s="1070"/>
      <c r="AA667" s="1070"/>
      <c r="AB667" s="1070"/>
      <c r="AC667" s="1070"/>
      <c r="AD667" s="1070"/>
      <c r="AE667" s="1070"/>
      <c r="AF667" s="1070"/>
      <c r="AG667" s="1070"/>
      <c r="AH667" s="1070"/>
      <c r="AI667" s="1070"/>
      <c r="AJ667" s="1070"/>
      <c r="AK667" s="1070"/>
      <c r="AL667" s="1070"/>
      <c r="AM667" s="1070"/>
      <c r="AN667" s="1070"/>
      <c r="AO667" s="1070"/>
      <c r="AP667" s="1070"/>
      <c r="AQ667" s="1070"/>
      <c r="AR667" s="1070"/>
      <c r="AS667" s="1070"/>
      <c r="AT667" s="1070"/>
      <c r="AU667" s="1070"/>
      <c r="AV667" s="1070"/>
      <c r="AW667" s="1070"/>
      <c r="AX667" s="1070"/>
      <c r="AY667" s="1070"/>
      <c r="AZ667" s="1070"/>
      <c r="BA667" s="1070"/>
      <c r="BB667" s="1070"/>
      <c r="BC667" s="1070"/>
      <c r="BD667" s="1070"/>
      <c r="BE667" s="1070"/>
      <c r="BF667" s="1070"/>
      <c r="BG667" s="1070"/>
      <c r="BH667" s="1070"/>
      <c r="BI667" s="1070"/>
      <c r="BJ667" s="1070"/>
      <c r="BK667" s="1070"/>
      <c r="BL667" s="1070"/>
      <c r="BM667" s="1070"/>
      <c r="BN667" s="1070"/>
      <c r="BO667" s="1070"/>
      <c r="BP667" s="1070"/>
      <c r="BQ667" s="1070"/>
      <c r="BR667" s="1070"/>
      <c r="BS667" s="1070"/>
      <c r="BT667" s="1070"/>
      <c r="BU667" s="1070"/>
      <c r="BV667" s="1070"/>
      <c r="BW667" s="1070"/>
      <c r="BX667" s="1070"/>
      <c r="BY667" s="1070"/>
      <c r="BZ667" s="1070"/>
      <c r="CA667" s="1070"/>
      <c r="CB667" s="1070"/>
      <c r="CC667" s="1070"/>
      <c r="CD667" s="1070"/>
      <c r="CE667" s="1070"/>
      <c r="CF667" s="1070"/>
      <c r="CG667" s="1070"/>
      <c r="CH667" s="1070"/>
      <c r="CI667" s="1070"/>
      <c r="CJ667" s="1070"/>
      <c r="CK667" s="1070"/>
      <c r="CL667" s="1070"/>
      <c r="CM667" s="1070"/>
      <c r="CN667" s="1070"/>
      <c r="CO667" s="1070"/>
      <c r="CP667" s="1070"/>
      <c r="CQ667" s="1070"/>
      <c r="CR667" s="1070"/>
      <c r="CS667" s="1070"/>
      <c r="CT667" s="1070"/>
      <c r="CU667" s="1070"/>
      <c r="CV667" s="1070"/>
      <c r="CW667" s="1070"/>
      <c r="CX667" s="1070"/>
      <c r="CY667" s="1070"/>
      <c r="CZ667" s="1070"/>
      <c r="DA667" s="1070"/>
      <c r="DB667" s="1070"/>
      <c r="DC667" s="1070"/>
      <c r="DD667" s="1070"/>
      <c r="DE667" s="1070"/>
      <c r="DF667" s="1070"/>
      <c r="DG667" s="1070"/>
      <c r="DH667" s="1070"/>
      <c r="DI667" s="1070"/>
      <c r="DJ667" s="1070"/>
      <c r="DK667" s="1070"/>
      <c r="DL667" s="1070"/>
      <c r="DM667" s="1070"/>
      <c r="DN667" s="1070"/>
      <c r="DO667" s="1070"/>
      <c r="DP667" s="1070"/>
      <c r="DQ667" s="1070"/>
      <c r="DR667" s="1070"/>
      <c r="DS667" s="1070"/>
      <c r="DT667" s="1070"/>
      <c r="DU667" s="1070"/>
      <c r="DV667" s="1070"/>
      <c r="DW667" s="1070"/>
      <c r="DX667" s="1070"/>
      <c r="DY667" s="1070"/>
      <c r="DZ667" s="1070"/>
      <c r="EA667" s="1070"/>
      <c r="EB667" s="1070"/>
      <c r="EC667" s="1070"/>
      <c r="ED667" s="1070"/>
      <c r="EE667" s="1070"/>
      <c r="EF667" s="1070"/>
      <c r="EG667" s="1070"/>
      <c r="EH667" s="1070"/>
      <c r="EI667" s="1070"/>
      <c r="EJ667" s="1070"/>
      <c r="EK667" s="1070"/>
      <c r="EL667" s="1070"/>
      <c r="EM667" s="1070"/>
      <c r="EN667" s="1070"/>
      <c r="EO667" s="1070"/>
      <c r="EP667" s="1070"/>
      <c r="EQ667" s="1070"/>
      <c r="ER667" s="1070"/>
      <c r="ES667" s="1070"/>
    </row>
    <row r="668" spans="1:149" s="1078" customFormat="1" ht="15" customHeight="1">
      <c r="A668" s="927"/>
      <c r="B668" s="1093"/>
      <c r="C668" s="927"/>
      <c r="D668" s="927"/>
      <c r="E668" s="927"/>
      <c r="F668" s="927"/>
      <c r="G668" s="927"/>
      <c r="H668" s="927"/>
      <c r="I668" s="927"/>
      <c r="J668" s="1070"/>
      <c r="K668" s="1070"/>
      <c r="L668" s="1070"/>
      <c r="M668" s="1070"/>
      <c r="N668" s="1070"/>
      <c r="O668" s="1070"/>
      <c r="P668" s="1070"/>
      <c r="Q668" s="1070"/>
      <c r="R668" s="1070"/>
      <c r="S668" s="1070"/>
      <c r="T668" s="1070"/>
      <c r="U668" s="1070"/>
      <c r="V668" s="1070"/>
      <c r="W668" s="1070"/>
      <c r="X668" s="1070"/>
      <c r="Y668" s="1070"/>
      <c r="Z668" s="1070"/>
      <c r="AA668" s="1070"/>
      <c r="AB668" s="1070"/>
      <c r="AC668" s="1070"/>
      <c r="AD668" s="1070"/>
      <c r="AE668" s="1070"/>
      <c r="AF668" s="1070"/>
      <c r="AG668" s="1070"/>
      <c r="AH668" s="1070"/>
      <c r="AI668" s="1070"/>
      <c r="AJ668" s="1070"/>
      <c r="AK668" s="1070"/>
      <c r="AL668" s="1070"/>
      <c r="AM668" s="1070"/>
      <c r="AN668" s="1070"/>
      <c r="AO668" s="1070"/>
      <c r="AP668" s="1070"/>
      <c r="AQ668" s="1070"/>
      <c r="AR668" s="1070"/>
      <c r="AS668" s="1070"/>
      <c r="AT668" s="1070"/>
      <c r="AU668" s="1070"/>
      <c r="AV668" s="1070"/>
      <c r="AW668" s="1070"/>
      <c r="AX668" s="1070"/>
      <c r="AY668" s="1070"/>
      <c r="AZ668" s="1070"/>
      <c r="BA668" s="1070"/>
      <c r="BB668" s="1070"/>
      <c r="BC668" s="1070"/>
      <c r="BD668" s="1070"/>
      <c r="BE668" s="1070"/>
      <c r="BF668" s="1070"/>
      <c r="BG668" s="1070"/>
      <c r="BH668" s="1070"/>
      <c r="BI668" s="1070"/>
      <c r="BJ668" s="1070"/>
      <c r="BK668" s="1070"/>
      <c r="BL668" s="1070"/>
      <c r="BM668" s="1070"/>
      <c r="BN668" s="1070"/>
      <c r="BO668" s="1070"/>
      <c r="BP668" s="1070"/>
      <c r="BQ668" s="1070"/>
      <c r="BR668" s="1070"/>
      <c r="BS668" s="1070"/>
      <c r="BT668" s="1070"/>
      <c r="BU668" s="1070"/>
      <c r="BV668" s="1070"/>
      <c r="BW668" s="1070"/>
      <c r="BX668" s="1070"/>
      <c r="BY668" s="1070"/>
      <c r="BZ668" s="1070"/>
      <c r="CA668" s="1070"/>
      <c r="CB668" s="1070"/>
      <c r="CC668" s="1070"/>
      <c r="CD668" s="1070"/>
      <c r="CE668" s="1070"/>
      <c r="CF668" s="1070"/>
      <c r="CG668" s="1070"/>
      <c r="CH668" s="1070"/>
      <c r="CI668" s="1070"/>
      <c r="CJ668" s="1070"/>
      <c r="CK668" s="1070"/>
      <c r="CL668" s="1070"/>
      <c r="CM668" s="1070"/>
      <c r="CN668" s="1070"/>
      <c r="CO668" s="1070"/>
      <c r="CP668" s="1070"/>
      <c r="CQ668" s="1070"/>
      <c r="CR668" s="1070"/>
      <c r="CS668" s="1070"/>
      <c r="CT668" s="1070"/>
      <c r="CU668" s="1070"/>
      <c r="CV668" s="1070"/>
      <c r="CW668" s="1070"/>
      <c r="CX668" s="1070"/>
      <c r="CY668" s="1070"/>
      <c r="CZ668" s="1070"/>
      <c r="DA668" s="1070"/>
      <c r="DB668" s="1070"/>
      <c r="DC668" s="1070"/>
      <c r="DD668" s="1070"/>
      <c r="DE668" s="1070"/>
      <c r="DF668" s="1070"/>
      <c r="DG668" s="1070"/>
      <c r="DH668" s="1070"/>
      <c r="DI668" s="1070"/>
      <c r="DJ668" s="1070"/>
      <c r="DK668" s="1070"/>
      <c r="DL668" s="1070"/>
      <c r="DM668" s="1070"/>
      <c r="DN668" s="1070"/>
      <c r="DO668" s="1070"/>
      <c r="DP668" s="1070"/>
      <c r="DQ668" s="1070"/>
      <c r="DR668" s="1070"/>
      <c r="DS668" s="1070"/>
      <c r="DT668" s="1070"/>
      <c r="DU668" s="1070"/>
      <c r="DV668" s="1070"/>
      <c r="DW668" s="1070"/>
      <c r="DX668" s="1070"/>
      <c r="DY668" s="1070"/>
      <c r="DZ668" s="1070"/>
      <c r="EA668" s="1070"/>
      <c r="EB668" s="1070"/>
      <c r="EC668" s="1070"/>
      <c r="ED668" s="1070"/>
      <c r="EE668" s="1070"/>
      <c r="EF668" s="1070"/>
      <c r="EG668" s="1070"/>
      <c r="EH668" s="1070"/>
      <c r="EI668" s="1070"/>
      <c r="EJ668" s="1070"/>
      <c r="EK668" s="1070"/>
      <c r="EL668" s="1070"/>
      <c r="EM668" s="1070"/>
      <c r="EN668" s="1070"/>
      <c r="EO668" s="1070"/>
      <c r="EP668" s="1070"/>
      <c r="EQ668" s="1070"/>
      <c r="ER668" s="1070"/>
      <c r="ES668" s="1070"/>
    </row>
    <row r="669" spans="1:149" s="1078" customFormat="1" ht="15" customHeight="1">
      <c r="A669" s="912"/>
      <c r="B669" s="1092"/>
      <c r="C669" s="912"/>
      <c r="D669" s="912"/>
      <c r="E669" s="912"/>
      <c r="F669" s="912"/>
      <c r="G669" s="912"/>
      <c r="H669" s="912"/>
      <c r="I669" s="912"/>
      <c r="J669" s="1070"/>
      <c r="K669" s="1070"/>
      <c r="L669" s="1070"/>
      <c r="M669" s="1070"/>
      <c r="N669" s="1070"/>
      <c r="O669" s="1070"/>
      <c r="P669" s="912"/>
      <c r="Q669" s="912"/>
      <c r="R669" s="912"/>
      <c r="S669" s="912"/>
      <c r="T669" s="912"/>
      <c r="U669" s="912"/>
      <c r="V669" s="912"/>
      <c r="W669" s="912"/>
      <c r="X669" s="912"/>
      <c r="Y669" s="912"/>
      <c r="Z669" s="912"/>
      <c r="AA669" s="912"/>
      <c r="AB669" s="912"/>
      <c r="AC669" s="912"/>
      <c r="AD669" s="912"/>
      <c r="AE669" s="912"/>
      <c r="AF669" s="912"/>
      <c r="AG669" s="912"/>
      <c r="AH669" s="912"/>
      <c r="AI669" s="912"/>
      <c r="AJ669" s="912"/>
      <c r="AK669" s="912"/>
      <c r="AL669" s="912"/>
      <c r="AM669" s="912"/>
      <c r="AN669" s="912"/>
      <c r="AO669" s="912"/>
      <c r="AP669" s="912"/>
      <c r="AQ669" s="912"/>
      <c r="AR669" s="912"/>
      <c r="AS669" s="912"/>
      <c r="AT669" s="912"/>
      <c r="AU669" s="912"/>
      <c r="AV669" s="912"/>
      <c r="AW669" s="912"/>
      <c r="AX669" s="912"/>
      <c r="AY669" s="912"/>
      <c r="AZ669" s="912"/>
      <c r="BA669" s="912"/>
      <c r="BB669" s="912"/>
      <c r="BC669" s="912"/>
      <c r="BD669" s="912"/>
      <c r="BE669" s="912"/>
      <c r="BF669" s="912"/>
      <c r="BG669" s="912"/>
      <c r="BH669" s="912"/>
      <c r="BI669" s="912"/>
      <c r="BJ669" s="912"/>
      <c r="BK669" s="912"/>
      <c r="BL669" s="912"/>
      <c r="BM669" s="912"/>
      <c r="BN669" s="912"/>
      <c r="BO669" s="912"/>
      <c r="BP669" s="912"/>
      <c r="BQ669" s="912"/>
      <c r="BR669" s="912"/>
      <c r="BS669" s="912"/>
      <c r="BT669" s="912"/>
      <c r="BU669" s="912"/>
      <c r="BV669" s="912"/>
      <c r="BW669" s="912"/>
      <c r="BX669" s="912"/>
      <c r="BY669" s="912"/>
      <c r="BZ669" s="912"/>
      <c r="CA669" s="912"/>
      <c r="CB669" s="912"/>
      <c r="CC669" s="912"/>
      <c r="CD669" s="912"/>
      <c r="CE669" s="912"/>
      <c r="CF669" s="912"/>
      <c r="CG669" s="912"/>
      <c r="CH669" s="912"/>
      <c r="CI669" s="912"/>
      <c r="CJ669" s="912"/>
      <c r="CK669" s="912"/>
      <c r="CL669" s="912"/>
      <c r="CM669" s="912"/>
      <c r="CN669" s="912"/>
      <c r="CO669" s="912"/>
      <c r="CP669" s="912"/>
      <c r="CQ669" s="912"/>
      <c r="CR669" s="912"/>
      <c r="CS669" s="912"/>
      <c r="CT669" s="912"/>
      <c r="CU669" s="912"/>
      <c r="CV669" s="912"/>
      <c r="CW669" s="912"/>
      <c r="CX669" s="912"/>
      <c r="CY669" s="912"/>
      <c r="CZ669" s="912"/>
      <c r="DA669" s="912"/>
      <c r="DB669" s="912"/>
      <c r="DC669" s="912"/>
      <c r="DD669" s="912"/>
      <c r="DE669" s="912"/>
      <c r="DF669" s="912"/>
      <c r="DG669" s="912"/>
      <c r="DH669" s="912"/>
      <c r="DI669" s="912"/>
      <c r="DJ669" s="912"/>
      <c r="DK669" s="912"/>
      <c r="DL669" s="912"/>
      <c r="DM669" s="912"/>
      <c r="DN669" s="912"/>
      <c r="DO669" s="912"/>
      <c r="DP669" s="912"/>
      <c r="DQ669" s="912"/>
      <c r="DR669" s="912"/>
      <c r="DS669" s="912"/>
      <c r="DT669" s="912"/>
      <c r="DU669" s="912"/>
      <c r="DV669" s="912"/>
      <c r="DW669" s="912"/>
      <c r="DX669" s="912"/>
      <c r="DY669" s="912"/>
      <c r="DZ669" s="912"/>
      <c r="EA669" s="912"/>
      <c r="EB669" s="912"/>
      <c r="EC669" s="912"/>
      <c r="ED669" s="912"/>
      <c r="EE669" s="912"/>
      <c r="EF669" s="912"/>
      <c r="EG669" s="912"/>
      <c r="EH669" s="912"/>
      <c r="EI669" s="912"/>
      <c r="EJ669" s="912"/>
      <c r="EK669" s="912"/>
      <c r="EL669" s="912"/>
      <c r="EM669" s="912"/>
      <c r="EN669" s="912"/>
      <c r="EO669" s="912"/>
      <c r="EP669" s="912"/>
      <c r="EQ669" s="912"/>
      <c r="ER669" s="912"/>
      <c r="ES669" s="912"/>
    </row>
    <row r="670" spans="1:149" s="1078" customFormat="1" ht="15" customHeight="1">
      <c r="A670" s="912"/>
      <c r="B670" s="1092"/>
      <c r="C670" s="912"/>
      <c r="D670" s="912"/>
      <c r="E670" s="912"/>
      <c r="F670" s="912"/>
      <c r="G670" s="912"/>
      <c r="H670" s="912"/>
      <c r="I670" s="912"/>
      <c r="J670" s="1070"/>
      <c r="K670" s="1070"/>
      <c r="L670" s="1070"/>
      <c r="M670" s="1070"/>
      <c r="N670" s="1070"/>
      <c r="O670" s="1070"/>
      <c r="P670" s="912"/>
      <c r="Q670" s="912"/>
      <c r="R670" s="912"/>
      <c r="S670" s="912"/>
      <c r="T670" s="912"/>
      <c r="U670" s="912"/>
      <c r="V670" s="912"/>
      <c r="W670" s="912"/>
      <c r="X670" s="912"/>
      <c r="Y670" s="912"/>
      <c r="Z670" s="912"/>
      <c r="AA670" s="912"/>
      <c r="AB670" s="912"/>
      <c r="AC670" s="912"/>
      <c r="AD670" s="912"/>
      <c r="AE670" s="912"/>
      <c r="AF670" s="912"/>
      <c r="AG670" s="912"/>
      <c r="AH670" s="912"/>
      <c r="AI670" s="912"/>
      <c r="AJ670" s="912"/>
      <c r="AK670" s="912"/>
      <c r="AL670" s="912"/>
      <c r="AM670" s="912"/>
      <c r="AN670" s="912"/>
      <c r="AO670" s="912"/>
      <c r="AP670" s="912"/>
      <c r="AQ670" s="912"/>
      <c r="AR670" s="912"/>
      <c r="AS670" s="912"/>
      <c r="AT670" s="912"/>
      <c r="AU670" s="912"/>
      <c r="AV670" s="912"/>
      <c r="AW670" s="912"/>
      <c r="AX670" s="912"/>
      <c r="AY670" s="912"/>
      <c r="AZ670" s="912"/>
      <c r="BA670" s="912"/>
      <c r="BB670" s="912"/>
      <c r="BC670" s="912"/>
      <c r="BD670" s="912"/>
      <c r="BE670" s="912"/>
      <c r="BF670" s="912"/>
      <c r="BG670" s="912"/>
      <c r="BH670" s="912"/>
      <c r="BI670" s="912"/>
      <c r="BJ670" s="912"/>
      <c r="BK670" s="912"/>
      <c r="BL670" s="912"/>
      <c r="BM670" s="912"/>
      <c r="BN670" s="912"/>
      <c r="BO670" s="912"/>
      <c r="BP670" s="912"/>
      <c r="BQ670" s="912"/>
      <c r="BR670" s="912"/>
      <c r="BS670" s="912"/>
      <c r="BT670" s="912"/>
      <c r="BU670" s="912"/>
      <c r="BV670" s="912"/>
      <c r="BW670" s="912"/>
      <c r="BX670" s="912"/>
      <c r="BY670" s="912"/>
      <c r="BZ670" s="912"/>
      <c r="CA670" s="912"/>
      <c r="CB670" s="912"/>
      <c r="CC670" s="912"/>
      <c r="CD670" s="912"/>
      <c r="CE670" s="912"/>
      <c r="CF670" s="912"/>
      <c r="CG670" s="912"/>
      <c r="CH670" s="912"/>
      <c r="CI670" s="912"/>
      <c r="CJ670" s="912"/>
      <c r="CK670" s="912"/>
      <c r="CL670" s="912"/>
      <c r="CM670" s="912"/>
      <c r="CN670" s="912"/>
      <c r="CO670" s="912"/>
      <c r="CP670" s="912"/>
      <c r="CQ670" s="912"/>
      <c r="CR670" s="912"/>
      <c r="CS670" s="912"/>
      <c r="CT670" s="912"/>
      <c r="CU670" s="912"/>
      <c r="CV670" s="912"/>
      <c r="CW670" s="912"/>
      <c r="CX670" s="912"/>
      <c r="CY670" s="912"/>
      <c r="CZ670" s="912"/>
      <c r="DA670" s="912"/>
      <c r="DB670" s="912"/>
      <c r="DC670" s="912"/>
      <c r="DD670" s="912"/>
      <c r="DE670" s="912"/>
      <c r="DF670" s="912"/>
      <c r="DG670" s="912"/>
      <c r="DH670" s="912"/>
      <c r="DI670" s="912"/>
      <c r="DJ670" s="912"/>
      <c r="DK670" s="912"/>
      <c r="DL670" s="912"/>
      <c r="DM670" s="912"/>
      <c r="DN670" s="912"/>
      <c r="DO670" s="912"/>
      <c r="DP670" s="912"/>
      <c r="DQ670" s="912"/>
      <c r="DR670" s="912"/>
      <c r="DS670" s="912"/>
      <c r="DT670" s="912"/>
      <c r="DU670" s="912"/>
      <c r="DV670" s="912"/>
      <c r="DW670" s="912"/>
      <c r="DX670" s="912"/>
      <c r="DY670" s="912"/>
      <c r="DZ670" s="912"/>
      <c r="EA670" s="912"/>
      <c r="EB670" s="912"/>
      <c r="EC670" s="912"/>
      <c r="ED670" s="912"/>
      <c r="EE670" s="912"/>
      <c r="EF670" s="912"/>
      <c r="EG670" s="912"/>
      <c r="EH670" s="912"/>
      <c r="EI670" s="912"/>
      <c r="EJ670" s="912"/>
      <c r="EK670" s="912"/>
      <c r="EL670" s="912"/>
      <c r="EM670" s="912"/>
      <c r="EN670" s="912"/>
      <c r="EO670" s="912"/>
      <c r="EP670" s="912"/>
      <c r="EQ670" s="912"/>
      <c r="ER670" s="912"/>
      <c r="ES670" s="912"/>
    </row>
    <row r="671" spans="1:149" s="912" customFormat="1" ht="15" customHeight="1">
      <c r="B671" s="1092"/>
    </row>
    <row r="672" spans="1:149" s="912" customFormat="1" ht="15" customHeight="1">
      <c r="B672" s="1092"/>
      <c r="P672" s="927"/>
      <c r="Q672" s="927"/>
      <c r="R672" s="927"/>
      <c r="S672" s="927"/>
      <c r="T672" s="927"/>
      <c r="U672" s="927"/>
      <c r="V672" s="927"/>
      <c r="W672" s="927"/>
      <c r="X672" s="927"/>
      <c r="Y672" s="927"/>
      <c r="Z672" s="927"/>
      <c r="AA672" s="927"/>
      <c r="AB672" s="927"/>
      <c r="AC672" s="927"/>
      <c r="AD672" s="927"/>
      <c r="AE672" s="927"/>
      <c r="AF672" s="927"/>
      <c r="AG672" s="927"/>
      <c r="AH672" s="927"/>
      <c r="AI672" s="927"/>
      <c r="AJ672" s="927"/>
      <c r="AK672" s="927"/>
      <c r="AL672" s="927"/>
      <c r="AM672" s="927"/>
      <c r="AN672" s="927"/>
      <c r="AO672" s="927"/>
      <c r="AP672" s="927"/>
      <c r="AQ672" s="927"/>
      <c r="AR672" s="927"/>
      <c r="AS672" s="927"/>
      <c r="AT672" s="927"/>
      <c r="AU672" s="927"/>
      <c r="AV672" s="927"/>
      <c r="AW672" s="927"/>
      <c r="AX672" s="927"/>
      <c r="AY672" s="927"/>
      <c r="AZ672" s="927"/>
      <c r="BA672" s="927"/>
      <c r="BB672" s="927"/>
      <c r="BC672" s="927"/>
      <c r="BD672" s="927"/>
      <c r="BE672" s="927"/>
      <c r="BF672" s="927"/>
      <c r="BG672" s="927"/>
      <c r="BH672" s="927"/>
      <c r="BI672" s="927"/>
      <c r="BJ672" s="927"/>
      <c r="BK672" s="927"/>
      <c r="BL672" s="927"/>
      <c r="BM672" s="927"/>
      <c r="BN672" s="927"/>
      <c r="BO672" s="927"/>
      <c r="BP672" s="927"/>
      <c r="BQ672" s="927"/>
      <c r="BR672" s="927"/>
      <c r="BS672" s="927"/>
      <c r="BT672" s="927"/>
      <c r="BU672" s="927"/>
      <c r="BV672" s="927"/>
      <c r="BW672" s="927"/>
      <c r="BX672" s="927"/>
      <c r="BY672" s="927"/>
      <c r="BZ672" s="927"/>
      <c r="CA672" s="927"/>
      <c r="CB672" s="927"/>
      <c r="CC672" s="927"/>
      <c r="CD672" s="927"/>
      <c r="CE672" s="927"/>
      <c r="CF672" s="927"/>
      <c r="CG672" s="927"/>
      <c r="CH672" s="927"/>
      <c r="CI672" s="927"/>
      <c r="CJ672" s="927"/>
      <c r="CK672" s="927"/>
      <c r="CL672" s="927"/>
      <c r="CM672" s="927"/>
      <c r="CN672" s="927"/>
      <c r="CO672" s="927"/>
      <c r="CP672" s="927"/>
      <c r="CQ672" s="927"/>
      <c r="CR672" s="927"/>
      <c r="CS672" s="927"/>
      <c r="CT672" s="927"/>
      <c r="CU672" s="927"/>
      <c r="CV672" s="927"/>
      <c r="CW672" s="927"/>
      <c r="CX672" s="927"/>
      <c r="CY672" s="927"/>
      <c r="CZ672" s="927"/>
      <c r="DA672" s="927"/>
      <c r="DB672" s="927"/>
      <c r="DC672" s="927"/>
      <c r="DD672" s="927"/>
      <c r="DE672" s="927"/>
      <c r="DF672" s="927"/>
      <c r="DG672" s="927"/>
      <c r="DH672" s="927"/>
      <c r="DI672" s="927"/>
      <c r="DJ672" s="927"/>
      <c r="DK672" s="927"/>
      <c r="DL672" s="927"/>
      <c r="DM672" s="927"/>
      <c r="DN672" s="927"/>
      <c r="DO672" s="927"/>
      <c r="DP672" s="927"/>
      <c r="DQ672" s="927"/>
      <c r="DR672" s="927"/>
      <c r="DS672" s="927"/>
      <c r="DT672" s="927"/>
      <c r="DU672" s="927"/>
      <c r="DV672" s="927"/>
      <c r="DW672" s="927"/>
      <c r="DX672" s="927"/>
      <c r="DY672" s="927"/>
      <c r="DZ672" s="927"/>
      <c r="EA672" s="927"/>
      <c r="EB672" s="927"/>
      <c r="EC672" s="927"/>
      <c r="ED672" s="927"/>
      <c r="EE672" s="927"/>
      <c r="EF672" s="927"/>
      <c r="EG672" s="927"/>
      <c r="EH672" s="927"/>
      <c r="EI672" s="927"/>
      <c r="EJ672" s="927"/>
      <c r="EK672" s="927"/>
      <c r="EL672" s="927"/>
      <c r="EM672" s="927"/>
      <c r="EN672" s="927"/>
      <c r="EO672" s="927"/>
      <c r="EP672" s="927"/>
      <c r="EQ672" s="927"/>
      <c r="ER672" s="927"/>
      <c r="ES672" s="927"/>
    </row>
    <row r="673" spans="1:149" s="912" customFormat="1" ht="15" customHeight="1">
      <c r="A673" s="927"/>
      <c r="B673" s="1093"/>
      <c r="C673" s="927"/>
      <c r="D673" s="927"/>
      <c r="E673" s="927"/>
      <c r="F673" s="927"/>
      <c r="G673" s="927"/>
      <c r="H673" s="927"/>
      <c r="I673" s="927"/>
      <c r="P673" s="1070"/>
      <c r="Q673" s="1070"/>
      <c r="R673" s="1070"/>
      <c r="S673" s="1070"/>
      <c r="T673" s="1070"/>
      <c r="U673" s="1070"/>
      <c r="V673" s="1070"/>
      <c r="W673" s="1070"/>
      <c r="X673" s="1070"/>
      <c r="Y673" s="1070"/>
      <c r="Z673" s="1070"/>
      <c r="AA673" s="1070"/>
      <c r="AB673" s="1070"/>
      <c r="AC673" s="1070"/>
      <c r="AD673" s="1070"/>
      <c r="AE673" s="1070"/>
      <c r="AF673" s="1070"/>
      <c r="AG673" s="1070"/>
      <c r="AH673" s="1070"/>
      <c r="AI673" s="1070"/>
      <c r="AJ673" s="1070"/>
      <c r="AK673" s="1070"/>
      <c r="AL673" s="1070"/>
      <c r="AM673" s="1070"/>
      <c r="AN673" s="1070"/>
      <c r="AO673" s="1070"/>
      <c r="AP673" s="1070"/>
      <c r="AQ673" s="1070"/>
      <c r="AR673" s="1070"/>
      <c r="AS673" s="1070"/>
      <c r="AT673" s="1070"/>
      <c r="AU673" s="1070"/>
      <c r="AV673" s="1070"/>
      <c r="AW673" s="1070"/>
      <c r="AX673" s="1070"/>
      <c r="AY673" s="1070"/>
      <c r="AZ673" s="1070"/>
      <c r="BA673" s="1070"/>
      <c r="BB673" s="1070"/>
      <c r="BC673" s="1070"/>
      <c r="BD673" s="1070"/>
      <c r="BE673" s="1070"/>
      <c r="BF673" s="1070"/>
      <c r="BG673" s="1070"/>
      <c r="BH673" s="1070"/>
      <c r="BI673" s="1070"/>
      <c r="BJ673" s="1070"/>
      <c r="BK673" s="1070"/>
      <c r="BL673" s="1070"/>
      <c r="BM673" s="1070"/>
      <c r="BN673" s="1070"/>
      <c r="BO673" s="1070"/>
      <c r="BP673" s="1070"/>
      <c r="BQ673" s="1070"/>
      <c r="BR673" s="1070"/>
      <c r="BS673" s="1070"/>
      <c r="BT673" s="1070"/>
      <c r="BU673" s="1070"/>
      <c r="BV673" s="1070"/>
      <c r="BW673" s="1070"/>
      <c r="BX673" s="1070"/>
      <c r="BY673" s="1070"/>
      <c r="BZ673" s="1070"/>
      <c r="CA673" s="1070"/>
      <c r="CB673" s="1070"/>
      <c r="CC673" s="1070"/>
      <c r="CD673" s="1070"/>
      <c r="CE673" s="1070"/>
      <c r="CF673" s="1070"/>
      <c r="CG673" s="1070"/>
      <c r="CH673" s="1070"/>
      <c r="CI673" s="1070"/>
      <c r="CJ673" s="1070"/>
      <c r="CK673" s="1070"/>
      <c r="CL673" s="1070"/>
      <c r="CM673" s="1070"/>
      <c r="CN673" s="1070"/>
      <c r="CO673" s="1070"/>
      <c r="CP673" s="1070"/>
      <c r="CQ673" s="1070"/>
      <c r="CR673" s="1070"/>
      <c r="CS673" s="1070"/>
      <c r="CT673" s="1070"/>
      <c r="CU673" s="1070"/>
      <c r="CV673" s="1070"/>
      <c r="CW673" s="1070"/>
      <c r="CX673" s="1070"/>
      <c r="CY673" s="1070"/>
      <c r="CZ673" s="1070"/>
      <c r="DA673" s="1070"/>
      <c r="DB673" s="1070"/>
      <c r="DC673" s="1070"/>
      <c r="DD673" s="1070"/>
      <c r="DE673" s="1070"/>
      <c r="DF673" s="1070"/>
      <c r="DG673" s="1070"/>
      <c r="DH673" s="1070"/>
      <c r="DI673" s="1070"/>
      <c r="DJ673" s="1070"/>
      <c r="DK673" s="1070"/>
      <c r="DL673" s="1070"/>
      <c r="DM673" s="1070"/>
      <c r="DN673" s="1070"/>
      <c r="DO673" s="1070"/>
      <c r="DP673" s="1070"/>
      <c r="DQ673" s="1070"/>
      <c r="DR673" s="1070"/>
      <c r="DS673" s="1070"/>
      <c r="DT673" s="1070"/>
      <c r="DU673" s="1070"/>
      <c r="DV673" s="1070"/>
      <c r="DW673" s="1070"/>
      <c r="DX673" s="1070"/>
      <c r="DY673" s="1070"/>
      <c r="DZ673" s="1070"/>
      <c r="EA673" s="1070"/>
      <c r="EB673" s="1070"/>
      <c r="EC673" s="1070"/>
      <c r="ED673" s="1070"/>
      <c r="EE673" s="1070"/>
      <c r="EF673" s="1070"/>
      <c r="EG673" s="1070"/>
      <c r="EH673" s="1070"/>
      <c r="EI673" s="1070"/>
      <c r="EJ673" s="1070"/>
      <c r="EK673" s="1070"/>
      <c r="EL673" s="1070"/>
      <c r="EM673" s="1070"/>
      <c r="EN673" s="1070"/>
      <c r="EO673" s="1070"/>
      <c r="EP673" s="1070"/>
      <c r="EQ673" s="1070"/>
      <c r="ER673" s="1070"/>
      <c r="ES673" s="1070"/>
    </row>
    <row r="674" spans="1:149" s="912" customFormat="1" ht="15" customHeight="1">
      <c r="B674" s="1092"/>
      <c r="P674" s="1070"/>
      <c r="Q674" s="1070"/>
      <c r="R674" s="1070"/>
      <c r="S674" s="1070"/>
      <c r="T674" s="1070"/>
      <c r="U674" s="1070"/>
      <c r="V674" s="1070"/>
      <c r="W674" s="1070"/>
      <c r="X674" s="1070"/>
      <c r="Y674" s="1070"/>
      <c r="Z674" s="1070"/>
      <c r="AA674" s="1070"/>
      <c r="AB674" s="1070"/>
      <c r="AC674" s="1070"/>
      <c r="AD674" s="1070"/>
      <c r="AE674" s="1070"/>
      <c r="AF674" s="1070"/>
      <c r="AG674" s="1070"/>
      <c r="AH674" s="1070"/>
      <c r="AI674" s="1070"/>
      <c r="AJ674" s="1070"/>
      <c r="AK674" s="1070"/>
      <c r="AL674" s="1070"/>
      <c r="AM674" s="1070"/>
      <c r="AN674" s="1070"/>
      <c r="AO674" s="1070"/>
      <c r="AP674" s="1070"/>
      <c r="AQ674" s="1070"/>
      <c r="AR674" s="1070"/>
      <c r="AS674" s="1070"/>
      <c r="AT674" s="1070"/>
      <c r="AU674" s="1070"/>
      <c r="AV674" s="1070"/>
      <c r="AW674" s="1070"/>
      <c r="AX674" s="1070"/>
      <c r="AY674" s="1070"/>
      <c r="AZ674" s="1070"/>
      <c r="BA674" s="1070"/>
      <c r="BB674" s="1070"/>
      <c r="BC674" s="1070"/>
      <c r="BD674" s="1070"/>
      <c r="BE674" s="1070"/>
      <c r="BF674" s="1070"/>
      <c r="BG674" s="1070"/>
      <c r="BH674" s="1070"/>
      <c r="BI674" s="1070"/>
      <c r="BJ674" s="1070"/>
      <c r="BK674" s="1070"/>
      <c r="BL674" s="1070"/>
      <c r="BM674" s="1070"/>
      <c r="BN674" s="1070"/>
      <c r="BO674" s="1070"/>
      <c r="BP674" s="1070"/>
      <c r="BQ674" s="1070"/>
      <c r="BR674" s="1070"/>
      <c r="BS674" s="1070"/>
      <c r="BT674" s="1070"/>
      <c r="BU674" s="1070"/>
      <c r="BV674" s="1070"/>
      <c r="BW674" s="1070"/>
      <c r="BX674" s="1070"/>
      <c r="BY674" s="1070"/>
      <c r="BZ674" s="1070"/>
      <c r="CA674" s="1070"/>
      <c r="CB674" s="1070"/>
      <c r="CC674" s="1070"/>
      <c r="CD674" s="1070"/>
      <c r="CE674" s="1070"/>
      <c r="CF674" s="1070"/>
      <c r="CG674" s="1070"/>
      <c r="CH674" s="1070"/>
      <c r="CI674" s="1070"/>
      <c r="CJ674" s="1070"/>
      <c r="CK674" s="1070"/>
      <c r="CL674" s="1070"/>
      <c r="CM674" s="1070"/>
      <c r="CN674" s="1070"/>
      <c r="CO674" s="1070"/>
      <c r="CP674" s="1070"/>
      <c r="CQ674" s="1070"/>
      <c r="CR674" s="1070"/>
      <c r="CS674" s="1070"/>
      <c r="CT674" s="1070"/>
      <c r="CU674" s="1070"/>
      <c r="CV674" s="1070"/>
      <c r="CW674" s="1070"/>
      <c r="CX674" s="1070"/>
      <c r="CY674" s="1070"/>
      <c r="CZ674" s="1070"/>
      <c r="DA674" s="1070"/>
      <c r="DB674" s="1070"/>
      <c r="DC674" s="1070"/>
      <c r="DD674" s="1070"/>
      <c r="DE674" s="1070"/>
      <c r="DF674" s="1070"/>
      <c r="DG674" s="1070"/>
      <c r="DH674" s="1070"/>
      <c r="DI674" s="1070"/>
      <c r="DJ674" s="1070"/>
      <c r="DK674" s="1070"/>
      <c r="DL674" s="1070"/>
      <c r="DM674" s="1070"/>
      <c r="DN674" s="1070"/>
      <c r="DO674" s="1070"/>
      <c r="DP674" s="1070"/>
      <c r="DQ674" s="1070"/>
      <c r="DR674" s="1070"/>
      <c r="DS674" s="1070"/>
      <c r="DT674" s="1070"/>
      <c r="DU674" s="1070"/>
      <c r="DV674" s="1070"/>
      <c r="DW674" s="1070"/>
      <c r="DX674" s="1070"/>
      <c r="DY674" s="1070"/>
      <c r="DZ674" s="1070"/>
      <c r="EA674" s="1070"/>
      <c r="EB674" s="1070"/>
      <c r="EC674" s="1070"/>
      <c r="ED674" s="1070"/>
      <c r="EE674" s="1070"/>
      <c r="EF674" s="1070"/>
      <c r="EG674" s="1070"/>
      <c r="EH674" s="1070"/>
      <c r="EI674" s="1070"/>
      <c r="EJ674" s="1070"/>
      <c r="EK674" s="1070"/>
      <c r="EL674" s="1070"/>
      <c r="EM674" s="1070"/>
      <c r="EN674" s="1070"/>
      <c r="EO674" s="1070"/>
      <c r="EP674" s="1070"/>
      <c r="EQ674" s="1070"/>
      <c r="ER674" s="1070"/>
      <c r="ES674" s="1070"/>
    </row>
    <row r="675" spans="1:149" s="912" customFormat="1" ht="15" customHeight="1">
      <c r="B675" s="1092"/>
      <c r="P675" s="1070"/>
      <c r="Q675" s="1070"/>
      <c r="R675" s="1070"/>
      <c r="S675" s="1070"/>
      <c r="T675" s="1070"/>
      <c r="U675" s="1070"/>
      <c r="V675" s="1070"/>
      <c r="W675" s="1070"/>
      <c r="X675" s="1070"/>
      <c r="Y675" s="1070"/>
      <c r="Z675" s="1070"/>
      <c r="AA675" s="1070"/>
      <c r="AB675" s="1070"/>
      <c r="AC675" s="1070"/>
      <c r="AD675" s="1070"/>
      <c r="AE675" s="1070"/>
      <c r="AF675" s="1070"/>
      <c r="AG675" s="1070"/>
      <c r="AH675" s="1070"/>
      <c r="AI675" s="1070"/>
      <c r="AJ675" s="1070"/>
      <c r="AK675" s="1070"/>
      <c r="AL675" s="1070"/>
      <c r="AM675" s="1070"/>
      <c r="AN675" s="1070"/>
      <c r="AO675" s="1070"/>
      <c r="AP675" s="1070"/>
      <c r="AQ675" s="1070"/>
      <c r="AR675" s="1070"/>
      <c r="AS675" s="1070"/>
      <c r="AT675" s="1070"/>
      <c r="AU675" s="1070"/>
      <c r="AV675" s="1070"/>
      <c r="AW675" s="1070"/>
      <c r="AX675" s="1070"/>
      <c r="AY675" s="1070"/>
      <c r="AZ675" s="1070"/>
      <c r="BA675" s="1070"/>
      <c r="BB675" s="1070"/>
      <c r="BC675" s="1070"/>
      <c r="BD675" s="1070"/>
      <c r="BE675" s="1070"/>
      <c r="BF675" s="1070"/>
      <c r="BG675" s="1070"/>
      <c r="BH675" s="1070"/>
      <c r="BI675" s="1070"/>
      <c r="BJ675" s="1070"/>
      <c r="BK675" s="1070"/>
      <c r="BL675" s="1070"/>
      <c r="BM675" s="1070"/>
      <c r="BN675" s="1070"/>
      <c r="BO675" s="1070"/>
      <c r="BP675" s="1070"/>
      <c r="BQ675" s="1070"/>
      <c r="BR675" s="1070"/>
      <c r="BS675" s="1070"/>
      <c r="BT675" s="1070"/>
      <c r="BU675" s="1070"/>
      <c r="BV675" s="1070"/>
      <c r="BW675" s="1070"/>
      <c r="BX675" s="1070"/>
      <c r="BY675" s="1070"/>
      <c r="BZ675" s="1070"/>
      <c r="CA675" s="1070"/>
      <c r="CB675" s="1070"/>
      <c r="CC675" s="1070"/>
      <c r="CD675" s="1070"/>
      <c r="CE675" s="1070"/>
      <c r="CF675" s="1070"/>
      <c r="CG675" s="1070"/>
      <c r="CH675" s="1070"/>
      <c r="CI675" s="1070"/>
      <c r="CJ675" s="1070"/>
      <c r="CK675" s="1070"/>
      <c r="CL675" s="1070"/>
      <c r="CM675" s="1070"/>
      <c r="CN675" s="1070"/>
      <c r="CO675" s="1070"/>
      <c r="CP675" s="1070"/>
      <c r="CQ675" s="1070"/>
      <c r="CR675" s="1070"/>
      <c r="CS675" s="1070"/>
      <c r="CT675" s="1070"/>
      <c r="CU675" s="1070"/>
      <c r="CV675" s="1070"/>
      <c r="CW675" s="1070"/>
      <c r="CX675" s="1070"/>
      <c r="CY675" s="1070"/>
      <c r="CZ675" s="1070"/>
      <c r="DA675" s="1070"/>
      <c r="DB675" s="1070"/>
      <c r="DC675" s="1070"/>
      <c r="DD675" s="1070"/>
      <c r="DE675" s="1070"/>
      <c r="DF675" s="1070"/>
      <c r="DG675" s="1070"/>
      <c r="DH675" s="1070"/>
      <c r="DI675" s="1070"/>
      <c r="DJ675" s="1070"/>
      <c r="DK675" s="1070"/>
      <c r="DL675" s="1070"/>
      <c r="DM675" s="1070"/>
      <c r="DN675" s="1070"/>
      <c r="DO675" s="1070"/>
      <c r="DP675" s="1070"/>
      <c r="DQ675" s="1070"/>
      <c r="DR675" s="1070"/>
      <c r="DS675" s="1070"/>
      <c r="DT675" s="1070"/>
      <c r="DU675" s="1070"/>
      <c r="DV675" s="1070"/>
      <c r="DW675" s="1070"/>
      <c r="DX675" s="1070"/>
      <c r="DY675" s="1070"/>
      <c r="DZ675" s="1070"/>
      <c r="EA675" s="1070"/>
      <c r="EB675" s="1070"/>
      <c r="EC675" s="1070"/>
      <c r="ED675" s="1070"/>
      <c r="EE675" s="1070"/>
      <c r="EF675" s="1070"/>
      <c r="EG675" s="1070"/>
      <c r="EH675" s="1070"/>
      <c r="EI675" s="1070"/>
      <c r="EJ675" s="1070"/>
      <c r="EK675" s="1070"/>
      <c r="EL675" s="1070"/>
      <c r="EM675" s="1070"/>
      <c r="EN675" s="1070"/>
      <c r="EO675" s="1070"/>
      <c r="EP675" s="1070"/>
      <c r="EQ675" s="1070"/>
      <c r="ER675" s="1070"/>
      <c r="ES675" s="1070"/>
    </row>
    <row r="676" spans="1:149" s="912" customFormat="1" ht="15" customHeight="1">
      <c r="B676" s="1092"/>
      <c r="L676" s="927"/>
      <c r="M676" s="927"/>
      <c r="N676" s="927"/>
      <c r="O676" s="927"/>
      <c r="P676" s="1070"/>
      <c r="Q676" s="1070"/>
      <c r="R676" s="1070"/>
      <c r="S676" s="1070"/>
      <c r="T676" s="1070"/>
      <c r="U676" s="1070"/>
      <c r="V676" s="1070"/>
      <c r="W676" s="1070"/>
      <c r="X676" s="1070"/>
      <c r="Y676" s="1070"/>
      <c r="Z676" s="1070"/>
      <c r="AA676" s="1070"/>
      <c r="AB676" s="1070"/>
      <c r="AC676" s="1070"/>
      <c r="AD676" s="1070"/>
      <c r="AE676" s="1070"/>
      <c r="AF676" s="1070"/>
      <c r="AG676" s="1070"/>
      <c r="AH676" s="1070"/>
      <c r="AI676" s="1070"/>
      <c r="AJ676" s="1070"/>
      <c r="AK676" s="1070"/>
      <c r="AL676" s="1070"/>
      <c r="AM676" s="1070"/>
      <c r="AN676" s="1070"/>
      <c r="AO676" s="1070"/>
      <c r="AP676" s="1070"/>
      <c r="AQ676" s="1070"/>
      <c r="AR676" s="1070"/>
      <c r="AS676" s="1070"/>
      <c r="AT676" s="1070"/>
      <c r="AU676" s="1070"/>
      <c r="AV676" s="1070"/>
      <c r="AW676" s="1070"/>
      <c r="AX676" s="1070"/>
      <c r="AY676" s="1070"/>
      <c r="AZ676" s="1070"/>
      <c r="BA676" s="1070"/>
      <c r="BB676" s="1070"/>
      <c r="BC676" s="1070"/>
      <c r="BD676" s="1070"/>
      <c r="BE676" s="1070"/>
      <c r="BF676" s="1070"/>
      <c r="BG676" s="1070"/>
      <c r="BH676" s="1070"/>
      <c r="BI676" s="1070"/>
      <c r="BJ676" s="1070"/>
      <c r="BK676" s="1070"/>
      <c r="BL676" s="1070"/>
      <c r="BM676" s="1070"/>
      <c r="BN676" s="1070"/>
      <c r="BO676" s="1070"/>
      <c r="BP676" s="1070"/>
      <c r="BQ676" s="1070"/>
      <c r="BR676" s="1070"/>
      <c r="BS676" s="1070"/>
      <c r="BT676" s="1070"/>
      <c r="BU676" s="1070"/>
      <c r="BV676" s="1070"/>
      <c r="BW676" s="1070"/>
      <c r="BX676" s="1070"/>
      <c r="BY676" s="1070"/>
      <c r="BZ676" s="1070"/>
      <c r="CA676" s="1070"/>
      <c r="CB676" s="1070"/>
      <c r="CC676" s="1070"/>
      <c r="CD676" s="1070"/>
      <c r="CE676" s="1070"/>
      <c r="CF676" s="1070"/>
      <c r="CG676" s="1070"/>
      <c r="CH676" s="1070"/>
      <c r="CI676" s="1070"/>
      <c r="CJ676" s="1070"/>
      <c r="CK676" s="1070"/>
      <c r="CL676" s="1070"/>
      <c r="CM676" s="1070"/>
      <c r="CN676" s="1070"/>
      <c r="CO676" s="1070"/>
      <c r="CP676" s="1070"/>
      <c r="CQ676" s="1070"/>
      <c r="CR676" s="1070"/>
      <c r="CS676" s="1070"/>
      <c r="CT676" s="1070"/>
      <c r="CU676" s="1070"/>
      <c r="CV676" s="1070"/>
      <c r="CW676" s="1070"/>
      <c r="CX676" s="1070"/>
      <c r="CY676" s="1070"/>
      <c r="CZ676" s="1070"/>
      <c r="DA676" s="1070"/>
      <c r="DB676" s="1070"/>
      <c r="DC676" s="1070"/>
      <c r="DD676" s="1070"/>
      <c r="DE676" s="1070"/>
      <c r="DF676" s="1070"/>
      <c r="DG676" s="1070"/>
      <c r="DH676" s="1070"/>
      <c r="DI676" s="1070"/>
      <c r="DJ676" s="1070"/>
      <c r="DK676" s="1070"/>
      <c r="DL676" s="1070"/>
      <c r="DM676" s="1070"/>
      <c r="DN676" s="1070"/>
      <c r="DO676" s="1070"/>
      <c r="DP676" s="1070"/>
      <c r="DQ676" s="1070"/>
      <c r="DR676" s="1070"/>
      <c r="DS676" s="1070"/>
      <c r="DT676" s="1070"/>
      <c r="DU676" s="1070"/>
      <c r="DV676" s="1070"/>
      <c r="DW676" s="1070"/>
      <c r="DX676" s="1070"/>
      <c r="DY676" s="1070"/>
      <c r="DZ676" s="1070"/>
      <c r="EA676" s="1070"/>
      <c r="EB676" s="1070"/>
      <c r="EC676" s="1070"/>
      <c r="ED676" s="1070"/>
      <c r="EE676" s="1070"/>
      <c r="EF676" s="1070"/>
      <c r="EG676" s="1070"/>
      <c r="EH676" s="1070"/>
      <c r="EI676" s="1070"/>
      <c r="EJ676" s="1070"/>
      <c r="EK676" s="1070"/>
      <c r="EL676" s="1070"/>
      <c r="EM676" s="1070"/>
      <c r="EN676" s="1070"/>
      <c r="EO676" s="1070"/>
      <c r="EP676" s="1070"/>
      <c r="EQ676" s="1070"/>
      <c r="ER676" s="1070"/>
      <c r="ES676" s="1070"/>
    </row>
    <row r="677" spans="1:149" s="1078" customFormat="1" ht="15" customHeight="1">
      <c r="A677" s="912"/>
      <c r="B677" s="1092"/>
      <c r="C677" s="912"/>
      <c r="D677" s="912"/>
      <c r="E677" s="912"/>
      <c r="F677" s="912"/>
      <c r="G677" s="912"/>
      <c r="H677" s="912"/>
      <c r="I677" s="912"/>
      <c r="J677" s="1070"/>
      <c r="K677" s="1070"/>
      <c r="L677" s="1070"/>
      <c r="M677" s="1070"/>
      <c r="N677" s="1070"/>
      <c r="O677" s="1070"/>
      <c r="P677" s="912"/>
      <c r="Q677" s="912"/>
      <c r="R677" s="912"/>
      <c r="S677" s="912"/>
      <c r="T677" s="912"/>
      <c r="U677" s="912"/>
      <c r="V677" s="912"/>
      <c r="W677" s="912"/>
      <c r="X677" s="912"/>
      <c r="Y677" s="912"/>
      <c r="Z677" s="912"/>
      <c r="AA677" s="912"/>
      <c r="AB677" s="912"/>
      <c r="AC677" s="912"/>
      <c r="AD677" s="912"/>
      <c r="AE677" s="912"/>
      <c r="AF677" s="912"/>
      <c r="AG677" s="912"/>
      <c r="AH677" s="912"/>
      <c r="AI677" s="912"/>
      <c r="AJ677" s="912"/>
      <c r="AK677" s="912"/>
      <c r="AL677" s="912"/>
      <c r="AM677" s="912"/>
      <c r="AN677" s="912"/>
      <c r="AO677" s="912"/>
      <c r="AP677" s="912"/>
      <c r="AQ677" s="912"/>
      <c r="AR677" s="912"/>
      <c r="AS677" s="912"/>
      <c r="AT677" s="912"/>
      <c r="AU677" s="912"/>
      <c r="AV677" s="912"/>
      <c r="AW677" s="912"/>
      <c r="AX677" s="912"/>
      <c r="AY677" s="912"/>
      <c r="AZ677" s="912"/>
      <c r="BA677" s="912"/>
      <c r="BB677" s="912"/>
      <c r="BC677" s="912"/>
      <c r="BD677" s="912"/>
      <c r="BE677" s="912"/>
      <c r="BF677" s="912"/>
      <c r="BG677" s="912"/>
      <c r="BH677" s="912"/>
      <c r="BI677" s="912"/>
      <c r="BJ677" s="912"/>
      <c r="BK677" s="912"/>
      <c r="BL677" s="912"/>
      <c r="BM677" s="912"/>
      <c r="BN677" s="912"/>
      <c r="BO677" s="912"/>
      <c r="BP677" s="912"/>
      <c r="BQ677" s="912"/>
      <c r="BR677" s="912"/>
      <c r="BS677" s="912"/>
      <c r="BT677" s="912"/>
      <c r="BU677" s="912"/>
      <c r="BV677" s="912"/>
      <c r="BW677" s="912"/>
      <c r="BX677" s="912"/>
      <c r="BY677" s="912"/>
      <c r="BZ677" s="912"/>
      <c r="CA677" s="912"/>
      <c r="CB677" s="912"/>
      <c r="CC677" s="912"/>
      <c r="CD677" s="912"/>
      <c r="CE677" s="912"/>
      <c r="CF677" s="912"/>
      <c r="CG677" s="912"/>
      <c r="CH677" s="912"/>
      <c r="CI677" s="912"/>
      <c r="CJ677" s="912"/>
      <c r="CK677" s="912"/>
      <c r="CL677" s="912"/>
      <c r="CM677" s="912"/>
      <c r="CN677" s="912"/>
      <c r="CO677" s="912"/>
      <c r="CP677" s="912"/>
      <c r="CQ677" s="912"/>
      <c r="CR677" s="912"/>
      <c r="CS677" s="912"/>
      <c r="CT677" s="912"/>
      <c r="CU677" s="912"/>
      <c r="CV677" s="912"/>
      <c r="CW677" s="912"/>
      <c r="CX677" s="912"/>
      <c r="CY677" s="912"/>
      <c r="CZ677" s="912"/>
      <c r="DA677" s="912"/>
      <c r="DB677" s="912"/>
      <c r="DC677" s="912"/>
      <c r="DD677" s="912"/>
      <c r="DE677" s="912"/>
      <c r="DF677" s="912"/>
      <c r="DG677" s="912"/>
      <c r="DH677" s="912"/>
      <c r="DI677" s="912"/>
      <c r="DJ677" s="912"/>
      <c r="DK677" s="912"/>
      <c r="DL677" s="912"/>
      <c r="DM677" s="912"/>
      <c r="DN677" s="912"/>
      <c r="DO677" s="912"/>
      <c r="DP677" s="912"/>
      <c r="DQ677" s="912"/>
      <c r="DR677" s="912"/>
      <c r="DS677" s="912"/>
      <c r="DT677" s="912"/>
      <c r="DU677" s="912"/>
      <c r="DV677" s="912"/>
      <c r="DW677" s="912"/>
      <c r="DX677" s="912"/>
      <c r="DY677" s="912"/>
      <c r="DZ677" s="912"/>
      <c r="EA677" s="912"/>
      <c r="EB677" s="912"/>
      <c r="EC677" s="912"/>
      <c r="ED677" s="912"/>
      <c r="EE677" s="912"/>
      <c r="EF677" s="912"/>
      <c r="EG677" s="912"/>
      <c r="EH677" s="912"/>
      <c r="EI677" s="912"/>
      <c r="EJ677" s="912"/>
      <c r="EK677" s="912"/>
      <c r="EL677" s="912"/>
      <c r="EM677" s="912"/>
      <c r="EN677" s="912"/>
      <c r="EO677" s="912"/>
      <c r="EP677" s="912"/>
      <c r="EQ677" s="912"/>
      <c r="ER677" s="912"/>
      <c r="ES677" s="912"/>
    </row>
    <row r="678" spans="1:149" s="1078" customFormat="1" ht="15" customHeight="1">
      <c r="A678" s="927"/>
      <c r="B678" s="1093"/>
      <c r="C678" s="927"/>
      <c r="D678" s="927"/>
      <c r="E678" s="927"/>
      <c r="F678" s="927"/>
      <c r="G678" s="927"/>
      <c r="H678" s="927"/>
      <c r="I678" s="927"/>
      <c r="J678" s="1070"/>
      <c r="K678" s="1070"/>
      <c r="L678" s="1070"/>
      <c r="M678" s="1070"/>
      <c r="N678" s="1070"/>
      <c r="O678" s="1070"/>
      <c r="P678" s="912"/>
      <c r="Q678" s="912"/>
      <c r="R678" s="912"/>
      <c r="S678" s="912"/>
      <c r="T678" s="912"/>
      <c r="U678" s="912"/>
      <c r="V678" s="912"/>
      <c r="W678" s="912"/>
      <c r="X678" s="912"/>
      <c r="Y678" s="912"/>
      <c r="Z678" s="912"/>
      <c r="AA678" s="912"/>
      <c r="AB678" s="912"/>
      <c r="AC678" s="912"/>
      <c r="AD678" s="912"/>
      <c r="AE678" s="912"/>
      <c r="AF678" s="912"/>
      <c r="AG678" s="912"/>
      <c r="AH678" s="912"/>
      <c r="AI678" s="912"/>
      <c r="AJ678" s="912"/>
      <c r="AK678" s="912"/>
      <c r="AL678" s="912"/>
      <c r="AM678" s="912"/>
      <c r="AN678" s="912"/>
      <c r="AO678" s="912"/>
      <c r="AP678" s="912"/>
      <c r="AQ678" s="912"/>
      <c r="AR678" s="912"/>
      <c r="AS678" s="912"/>
      <c r="AT678" s="912"/>
      <c r="AU678" s="912"/>
      <c r="AV678" s="912"/>
      <c r="AW678" s="912"/>
      <c r="AX678" s="912"/>
      <c r="AY678" s="912"/>
      <c r="AZ678" s="912"/>
      <c r="BA678" s="912"/>
      <c r="BB678" s="912"/>
      <c r="BC678" s="912"/>
      <c r="BD678" s="912"/>
      <c r="BE678" s="912"/>
      <c r="BF678" s="912"/>
      <c r="BG678" s="912"/>
      <c r="BH678" s="912"/>
      <c r="BI678" s="912"/>
      <c r="BJ678" s="912"/>
      <c r="BK678" s="912"/>
      <c r="BL678" s="912"/>
      <c r="BM678" s="912"/>
      <c r="BN678" s="912"/>
      <c r="BO678" s="912"/>
      <c r="BP678" s="912"/>
      <c r="BQ678" s="912"/>
      <c r="BR678" s="912"/>
      <c r="BS678" s="912"/>
      <c r="BT678" s="912"/>
      <c r="BU678" s="912"/>
      <c r="BV678" s="912"/>
      <c r="BW678" s="912"/>
      <c r="BX678" s="912"/>
      <c r="BY678" s="912"/>
      <c r="BZ678" s="912"/>
      <c r="CA678" s="912"/>
      <c r="CB678" s="912"/>
      <c r="CC678" s="912"/>
      <c r="CD678" s="912"/>
      <c r="CE678" s="912"/>
      <c r="CF678" s="912"/>
      <c r="CG678" s="912"/>
      <c r="CH678" s="912"/>
      <c r="CI678" s="912"/>
      <c r="CJ678" s="912"/>
      <c r="CK678" s="912"/>
      <c r="CL678" s="912"/>
      <c r="CM678" s="912"/>
      <c r="CN678" s="912"/>
      <c r="CO678" s="912"/>
      <c r="CP678" s="912"/>
      <c r="CQ678" s="912"/>
      <c r="CR678" s="912"/>
      <c r="CS678" s="912"/>
      <c r="CT678" s="912"/>
      <c r="CU678" s="912"/>
      <c r="CV678" s="912"/>
      <c r="CW678" s="912"/>
      <c r="CX678" s="912"/>
      <c r="CY678" s="912"/>
      <c r="CZ678" s="912"/>
      <c r="DA678" s="912"/>
      <c r="DB678" s="912"/>
      <c r="DC678" s="912"/>
      <c r="DD678" s="912"/>
      <c r="DE678" s="912"/>
      <c r="DF678" s="912"/>
      <c r="DG678" s="912"/>
      <c r="DH678" s="912"/>
      <c r="DI678" s="912"/>
      <c r="DJ678" s="912"/>
      <c r="DK678" s="912"/>
      <c r="DL678" s="912"/>
      <c r="DM678" s="912"/>
      <c r="DN678" s="912"/>
      <c r="DO678" s="912"/>
      <c r="DP678" s="912"/>
      <c r="DQ678" s="912"/>
      <c r="DR678" s="912"/>
      <c r="DS678" s="912"/>
      <c r="DT678" s="912"/>
      <c r="DU678" s="912"/>
      <c r="DV678" s="912"/>
      <c r="DW678" s="912"/>
      <c r="DX678" s="912"/>
      <c r="DY678" s="912"/>
      <c r="DZ678" s="912"/>
      <c r="EA678" s="912"/>
      <c r="EB678" s="912"/>
      <c r="EC678" s="912"/>
      <c r="ED678" s="912"/>
      <c r="EE678" s="912"/>
      <c r="EF678" s="912"/>
      <c r="EG678" s="912"/>
      <c r="EH678" s="912"/>
      <c r="EI678" s="912"/>
      <c r="EJ678" s="912"/>
      <c r="EK678" s="912"/>
      <c r="EL678" s="912"/>
      <c r="EM678" s="912"/>
      <c r="EN678" s="912"/>
      <c r="EO678" s="912"/>
      <c r="EP678" s="912"/>
      <c r="EQ678" s="912"/>
      <c r="ER678" s="912"/>
      <c r="ES678" s="912"/>
    </row>
    <row r="679" spans="1:149" s="1078" customFormat="1" ht="15" customHeight="1">
      <c r="A679" s="912"/>
      <c r="B679" s="1092"/>
      <c r="C679" s="912"/>
      <c r="D679" s="912"/>
      <c r="E679" s="912"/>
      <c r="F679" s="912"/>
      <c r="G679" s="912"/>
      <c r="H679" s="912"/>
      <c r="I679" s="912"/>
      <c r="J679" s="1070"/>
      <c r="K679" s="1070"/>
      <c r="L679" s="1070"/>
      <c r="M679" s="1070"/>
      <c r="N679" s="1070"/>
      <c r="O679" s="1070"/>
      <c r="P679" s="912"/>
      <c r="Q679" s="912"/>
      <c r="R679" s="912"/>
      <c r="S679" s="912"/>
      <c r="T679" s="912"/>
      <c r="U679" s="912"/>
      <c r="V679" s="912"/>
      <c r="W679" s="912"/>
      <c r="X679" s="912"/>
      <c r="Y679" s="912"/>
      <c r="Z679" s="912"/>
      <c r="AA679" s="912"/>
      <c r="AB679" s="912"/>
      <c r="AC679" s="912"/>
      <c r="AD679" s="912"/>
      <c r="AE679" s="912"/>
      <c r="AF679" s="912"/>
      <c r="AG679" s="912"/>
      <c r="AH679" s="912"/>
      <c r="AI679" s="912"/>
      <c r="AJ679" s="912"/>
      <c r="AK679" s="912"/>
      <c r="AL679" s="912"/>
      <c r="AM679" s="912"/>
      <c r="AN679" s="912"/>
      <c r="AO679" s="912"/>
      <c r="AP679" s="912"/>
      <c r="AQ679" s="912"/>
      <c r="AR679" s="912"/>
      <c r="AS679" s="912"/>
      <c r="AT679" s="912"/>
      <c r="AU679" s="912"/>
      <c r="AV679" s="912"/>
      <c r="AW679" s="912"/>
      <c r="AX679" s="912"/>
      <c r="AY679" s="912"/>
      <c r="AZ679" s="912"/>
      <c r="BA679" s="912"/>
      <c r="BB679" s="912"/>
      <c r="BC679" s="912"/>
      <c r="BD679" s="912"/>
      <c r="BE679" s="912"/>
      <c r="BF679" s="912"/>
      <c r="BG679" s="912"/>
      <c r="BH679" s="912"/>
      <c r="BI679" s="912"/>
      <c r="BJ679" s="912"/>
      <c r="BK679" s="912"/>
      <c r="BL679" s="912"/>
      <c r="BM679" s="912"/>
      <c r="BN679" s="912"/>
      <c r="BO679" s="912"/>
      <c r="BP679" s="912"/>
      <c r="BQ679" s="912"/>
      <c r="BR679" s="912"/>
      <c r="BS679" s="912"/>
      <c r="BT679" s="912"/>
      <c r="BU679" s="912"/>
      <c r="BV679" s="912"/>
      <c r="BW679" s="912"/>
      <c r="BX679" s="912"/>
      <c r="BY679" s="912"/>
      <c r="BZ679" s="912"/>
      <c r="CA679" s="912"/>
      <c r="CB679" s="912"/>
      <c r="CC679" s="912"/>
      <c r="CD679" s="912"/>
      <c r="CE679" s="912"/>
      <c r="CF679" s="912"/>
      <c r="CG679" s="912"/>
      <c r="CH679" s="912"/>
      <c r="CI679" s="912"/>
      <c r="CJ679" s="912"/>
      <c r="CK679" s="912"/>
      <c r="CL679" s="912"/>
      <c r="CM679" s="912"/>
      <c r="CN679" s="912"/>
      <c r="CO679" s="912"/>
      <c r="CP679" s="912"/>
      <c r="CQ679" s="912"/>
      <c r="CR679" s="912"/>
      <c r="CS679" s="912"/>
      <c r="CT679" s="912"/>
      <c r="CU679" s="912"/>
      <c r="CV679" s="912"/>
      <c r="CW679" s="912"/>
      <c r="CX679" s="912"/>
      <c r="CY679" s="912"/>
      <c r="CZ679" s="912"/>
      <c r="DA679" s="912"/>
      <c r="DB679" s="912"/>
      <c r="DC679" s="912"/>
      <c r="DD679" s="912"/>
      <c r="DE679" s="912"/>
      <c r="DF679" s="912"/>
      <c r="DG679" s="912"/>
      <c r="DH679" s="912"/>
      <c r="DI679" s="912"/>
      <c r="DJ679" s="912"/>
      <c r="DK679" s="912"/>
      <c r="DL679" s="912"/>
      <c r="DM679" s="912"/>
      <c r="DN679" s="912"/>
      <c r="DO679" s="912"/>
      <c r="DP679" s="912"/>
      <c r="DQ679" s="912"/>
      <c r="DR679" s="912"/>
      <c r="DS679" s="912"/>
      <c r="DT679" s="912"/>
      <c r="DU679" s="912"/>
      <c r="DV679" s="912"/>
      <c r="DW679" s="912"/>
      <c r="DX679" s="912"/>
      <c r="DY679" s="912"/>
      <c r="DZ679" s="912"/>
      <c r="EA679" s="912"/>
      <c r="EB679" s="912"/>
      <c r="EC679" s="912"/>
      <c r="ED679" s="912"/>
      <c r="EE679" s="912"/>
      <c r="EF679" s="912"/>
      <c r="EG679" s="912"/>
      <c r="EH679" s="912"/>
      <c r="EI679" s="912"/>
      <c r="EJ679" s="912"/>
      <c r="EK679" s="912"/>
      <c r="EL679" s="912"/>
      <c r="EM679" s="912"/>
      <c r="EN679" s="912"/>
      <c r="EO679" s="912"/>
      <c r="EP679" s="912"/>
      <c r="EQ679" s="912"/>
      <c r="ER679" s="912"/>
      <c r="ES679" s="912"/>
    </row>
    <row r="680" spans="1:149" s="1078" customFormat="1" ht="15" customHeight="1">
      <c r="A680" s="912"/>
      <c r="B680" s="1092"/>
      <c r="C680" s="912"/>
      <c r="D680" s="912"/>
      <c r="E680" s="912"/>
      <c r="F680" s="912"/>
      <c r="G680" s="912"/>
      <c r="H680" s="912"/>
      <c r="I680" s="912"/>
      <c r="J680" s="1070"/>
      <c r="K680" s="1070"/>
      <c r="L680" s="1070"/>
      <c r="M680" s="1070"/>
      <c r="N680" s="1070"/>
      <c r="O680" s="1070"/>
      <c r="P680" s="927"/>
      <c r="Q680" s="927"/>
      <c r="R680" s="927"/>
      <c r="S680" s="927"/>
      <c r="T680" s="927"/>
      <c r="U680" s="927"/>
      <c r="V680" s="927"/>
      <c r="W680" s="927"/>
      <c r="X680" s="927"/>
      <c r="Y680" s="927"/>
      <c r="Z680" s="927"/>
      <c r="AA680" s="927"/>
      <c r="AB680" s="927"/>
      <c r="AC680" s="927"/>
      <c r="AD680" s="927"/>
      <c r="AE680" s="927"/>
      <c r="AF680" s="927"/>
      <c r="AG680" s="927"/>
      <c r="AH680" s="927"/>
      <c r="AI680" s="927"/>
      <c r="AJ680" s="927"/>
      <c r="AK680" s="927"/>
      <c r="AL680" s="927"/>
      <c r="AM680" s="927"/>
      <c r="AN680" s="927"/>
      <c r="AO680" s="927"/>
      <c r="AP680" s="927"/>
      <c r="AQ680" s="927"/>
      <c r="AR680" s="927"/>
      <c r="AS680" s="927"/>
      <c r="AT680" s="927"/>
      <c r="AU680" s="927"/>
      <c r="AV680" s="927"/>
      <c r="AW680" s="927"/>
      <c r="AX680" s="927"/>
      <c r="AY680" s="927"/>
      <c r="AZ680" s="927"/>
      <c r="BA680" s="927"/>
      <c r="BB680" s="927"/>
      <c r="BC680" s="927"/>
      <c r="BD680" s="927"/>
      <c r="BE680" s="927"/>
      <c r="BF680" s="927"/>
      <c r="BG680" s="927"/>
      <c r="BH680" s="927"/>
      <c r="BI680" s="927"/>
      <c r="BJ680" s="927"/>
      <c r="BK680" s="927"/>
      <c r="BL680" s="927"/>
      <c r="BM680" s="927"/>
      <c r="BN680" s="927"/>
      <c r="BO680" s="927"/>
      <c r="BP680" s="927"/>
      <c r="BQ680" s="927"/>
      <c r="BR680" s="927"/>
      <c r="BS680" s="927"/>
      <c r="BT680" s="927"/>
      <c r="BU680" s="927"/>
      <c r="BV680" s="927"/>
      <c r="BW680" s="927"/>
      <c r="BX680" s="927"/>
      <c r="BY680" s="927"/>
      <c r="BZ680" s="927"/>
      <c r="CA680" s="927"/>
      <c r="CB680" s="927"/>
      <c r="CC680" s="927"/>
      <c r="CD680" s="927"/>
      <c r="CE680" s="927"/>
      <c r="CF680" s="927"/>
      <c r="CG680" s="927"/>
      <c r="CH680" s="927"/>
      <c r="CI680" s="927"/>
      <c r="CJ680" s="927"/>
      <c r="CK680" s="927"/>
      <c r="CL680" s="927"/>
      <c r="CM680" s="927"/>
      <c r="CN680" s="927"/>
      <c r="CO680" s="927"/>
      <c r="CP680" s="927"/>
      <c r="CQ680" s="927"/>
      <c r="CR680" s="927"/>
      <c r="CS680" s="927"/>
      <c r="CT680" s="927"/>
      <c r="CU680" s="927"/>
      <c r="CV680" s="927"/>
      <c r="CW680" s="927"/>
      <c r="CX680" s="927"/>
      <c r="CY680" s="927"/>
      <c r="CZ680" s="927"/>
      <c r="DA680" s="927"/>
      <c r="DB680" s="927"/>
      <c r="DC680" s="927"/>
      <c r="DD680" s="927"/>
      <c r="DE680" s="927"/>
      <c r="DF680" s="927"/>
      <c r="DG680" s="927"/>
      <c r="DH680" s="927"/>
      <c r="DI680" s="927"/>
      <c r="DJ680" s="927"/>
      <c r="DK680" s="927"/>
      <c r="DL680" s="927"/>
      <c r="DM680" s="927"/>
      <c r="DN680" s="927"/>
      <c r="DO680" s="927"/>
      <c r="DP680" s="927"/>
      <c r="DQ680" s="927"/>
      <c r="DR680" s="927"/>
      <c r="DS680" s="927"/>
      <c r="DT680" s="927"/>
      <c r="DU680" s="927"/>
      <c r="DV680" s="927"/>
      <c r="DW680" s="927"/>
      <c r="DX680" s="927"/>
      <c r="DY680" s="927"/>
      <c r="DZ680" s="927"/>
      <c r="EA680" s="927"/>
      <c r="EB680" s="927"/>
      <c r="EC680" s="927"/>
      <c r="ED680" s="927"/>
      <c r="EE680" s="927"/>
      <c r="EF680" s="927"/>
      <c r="EG680" s="927"/>
      <c r="EH680" s="927"/>
      <c r="EI680" s="927"/>
      <c r="EJ680" s="927"/>
      <c r="EK680" s="927"/>
      <c r="EL680" s="927"/>
      <c r="EM680" s="927"/>
      <c r="EN680" s="927"/>
      <c r="EO680" s="927"/>
      <c r="EP680" s="927"/>
      <c r="EQ680" s="927"/>
      <c r="ER680" s="927"/>
      <c r="ES680" s="927"/>
    </row>
    <row r="681" spans="1:149" s="912" customFormat="1" ht="15" customHeight="1">
      <c r="B681" s="1092"/>
      <c r="P681" s="1070"/>
      <c r="Q681" s="1070"/>
      <c r="R681" s="1070"/>
      <c r="S681" s="1070"/>
      <c r="T681" s="1070"/>
      <c r="U681" s="1070"/>
      <c r="V681" s="1070"/>
      <c r="W681" s="1070"/>
      <c r="X681" s="1070"/>
      <c r="Y681" s="1070"/>
      <c r="Z681" s="1070"/>
      <c r="AA681" s="1070"/>
      <c r="AB681" s="1070"/>
      <c r="AC681" s="1070"/>
      <c r="AD681" s="1070"/>
      <c r="AE681" s="1070"/>
      <c r="AF681" s="1070"/>
      <c r="AG681" s="1070"/>
      <c r="AH681" s="1070"/>
      <c r="AI681" s="1070"/>
      <c r="AJ681" s="1070"/>
      <c r="AK681" s="1070"/>
      <c r="AL681" s="1070"/>
      <c r="AM681" s="1070"/>
      <c r="AN681" s="1070"/>
      <c r="AO681" s="1070"/>
      <c r="AP681" s="1070"/>
      <c r="AQ681" s="1070"/>
      <c r="AR681" s="1070"/>
      <c r="AS681" s="1070"/>
      <c r="AT681" s="1070"/>
      <c r="AU681" s="1070"/>
      <c r="AV681" s="1070"/>
      <c r="AW681" s="1070"/>
      <c r="AX681" s="1070"/>
      <c r="AY681" s="1070"/>
      <c r="AZ681" s="1070"/>
      <c r="BA681" s="1070"/>
      <c r="BB681" s="1070"/>
      <c r="BC681" s="1070"/>
      <c r="BD681" s="1070"/>
      <c r="BE681" s="1070"/>
      <c r="BF681" s="1070"/>
      <c r="BG681" s="1070"/>
      <c r="BH681" s="1070"/>
      <c r="BI681" s="1070"/>
      <c r="BJ681" s="1070"/>
      <c r="BK681" s="1070"/>
      <c r="BL681" s="1070"/>
      <c r="BM681" s="1070"/>
      <c r="BN681" s="1070"/>
      <c r="BO681" s="1070"/>
      <c r="BP681" s="1070"/>
      <c r="BQ681" s="1070"/>
      <c r="BR681" s="1070"/>
      <c r="BS681" s="1070"/>
      <c r="BT681" s="1070"/>
      <c r="BU681" s="1070"/>
      <c r="BV681" s="1070"/>
      <c r="BW681" s="1070"/>
      <c r="BX681" s="1070"/>
      <c r="BY681" s="1070"/>
      <c r="BZ681" s="1070"/>
      <c r="CA681" s="1070"/>
      <c r="CB681" s="1070"/>
      <c r="CC681" s="1070"/>
      <c r="CD681" s="1070"/>
      <c r="CE681" s="1070"/>
      <c r="CF681" s="1070"/>
      <c r="CG681" s="1070"/>
      <c r="CH681" s="1070"/>
      <c r="CI681" s="1070"/>
      <c r="CJ681" s="1070"/>
      <c r="CK681" s="1070"/>
      <c r="CL681" s="1070"/>
      <c r="CM681" s="1070"/>
      <c r="CN681" s="1070"/>
      <c r="CO681" s="1070"/>
      <c r="CP681" s="1070"/>
      <c r="CQ681" s="1070"/>
      <c r="CR681" s="1070"/>
      <c r="CS681" s="1070"/>
      <c r="CT681" s="1070"/>
      <c r="CU681" s="1070"/>
      <c r="CV681" s="1070"/>
      <c r="CW681" s="1070"/>
      <c r="CX681" s="1070"/>
      <c r="CY681" s="1070"/>
      <c r="CZ681" s="1070"/>
      <c r="DA681" s="1070"/>
      <c r="DB681" s="1070"/>
      <c r="DC681" s="1070"/>
      <c r="DD681" s="1070"/>
      <c r="DE681" s="1070"/>
      <c r="DF681" s="1070"/>
      <c r="DG681" s="1070"/>
      <c r="DH681" s="1070"/>
      <c r="DI681" s="1070"/>
      <c r="DJ681" s="1070"/>
      <c r="DK681" s="1070"/>
      <c r="DL681" s="1070"/>
      <c r="DM681" s="1070"/>
      <c r="DN681" s="1070"/>
      <c r="DO681" s="1070"/>
      <c r="DP681" s="1070"/>
      <c r="DQ681" s="1070"/>
      <c r="DR681" s="1070"/>
      <c r="DS681" s="1070"/>
      <c r="DT681" s="1070"/>
      <c r="DU681" s="1070"/>
      <c r="DV681" s="1070"/>
      <c r="DW681" s="1070"/>
      <c r="DX681" s="1070"/>
      <c r="DY681" s="1070"/>
      <c r="DZ681" s="1070"/>
      <c r="EA681" s="1070"/>
      <c r="EB681" s="1070"/>
      <c r="EC681" s="1070"/>
      <c r="ED681" s="1070"/>
      <c r="EE681" s="1070"/>
      <c r="EF681" s="1070"/>
      <c r="EG681" s="1070"/>
      <c r="EH681" s="1070"/>
      <c r="EI681" s="1070"/>
      <c r="EJ681" s="1070"/>
      <c r="EK681" s="1070"/>
      <c r="EL681" s="1070"/>
      <c r="EM681" s="1070"/>
      <c r="EN681" s="1070"/>
      <c r="EO681" s="1070"/>
      <c r="EP681" s="1070"/>
      <c r="EQ681" s="1070"/>
      <c r="ER681" s="1070"/>
      <c r="ES681" s="1070"/>
    </row>
    <row r="682" spans="1:149" s="912" customFormat="1" ht="15" customHeight="1">
      <c r="B682" s="1092"/>
      <c r="P682" s="1070"/>
      <c r="Q682" s="1070"/>
      <c r="R682" s="1070"/>
      <c r="S682" s="1070"/>
      <c r="T682" s="1070"/>
      <c r="U682" s="1070"/>
      <c r="V682" s="1070"/>
      <c r="W682" s="1070"/>
      <c r="X682" s="1070"/>
      <c r="Y682" s="1070"/>
      <c r="Z682" s="1070"/>
      <c r="AA682" s="1070"/>
      <c r="AB682" s="1070"/>
      <c r="AC682" s="1070"/>
      <c r="AD682" s="1070"/>
      <c r="AE682" s="1070"/>
      <c r="AF682" s="1070"/>
      <c r="AG682" s="1070"/>
      <c r="AH682" s="1070"/>
      <c r="AI682" s="1070"/>
      <c r="AJ682" s="1070"/>
      <c r="AK682" s="1070"/>
      <c r="AL682" s="1070"/>
      <c r="AM682" s="1070"/>
      <c r="AN682" s="1070"/>
      <c r="AO682" s="1070"/>
      <c r="AP682" s="1070"/>
      <c r="AQ682" s="1070"/>
      <c r="AR682" s="1070"/>
      <c r="AS682" s="1070"/>
      <c r="AT682" s="1070"/>
      <c r="AU682" s="1070"/>
      <c r="AV682" s="1070"/>
      <c r="AW682" s="1070"/>
      <c r="AX682" s="1070"/>
      <c r="AY682" s="1070"/>
      <c r="AZ682" s="1070"/>
      <c r="BA682" s="1070"/>
      <c r="BB682" s="1070"/>
      <c r="BC682" s="1070"/>
      <c r="BD682" s="1070"/>
      <c r="BE682" s="1070"/>
      <c r="BF682" s="1070"/>
      <c r="BG682" s="1070"/>
      <c r="BH682" s="1070"/>
      <c r="BI682" s="1070"/>
      <c r="BJ682" s="1070"/>
      <c r="BK682" s="1070"/>
      <c r="BL682" s="1070"/>
      <c r="BM682" s="1070"/>
      <c r="BN682" s="1070"/>
      <c r="BO682" s="1070"/>
      <c r="BP682" s="1070"/>
      <c r="BQ682" s="1070"/>
      <c r="BR682" s="1070"/>
      <c r="BS682" s="1070"/>
      <c r="BT682" s="1070"/>
      <c r="BU682" s="1070"/>
      <c r="BV682" s="1070"/>
      <c r="BW682" s="1070"/>
      <c r="BX682" s="1070"/>
      <c r="BY682" s="1070"/>
      <c r="BZ682" s="1070"/>
      <c r="CA682" s="1070"/>
      <c r="CB682" s="1070"/>
      <c r="CC682" s="1070"/>
      <c r="CD682" s="1070"/>
      <c r="CE682" s="1070"/>
      <c r="CF682" s="1070"/>
      <c r="CG682" s="1070"/>
      <c r="CH682" s="1070"/>
      <c r="CI682" s="1070"/>
      <c r="CJ682" s="1070"/>
      <c r="CK682" s="1070"/>
      <c r="CL682" s="1070"/>
      <c r="CM682" s="1070"/>
      <c r="CN682" s="1070"/>
      <c r="CO682" s="1070"/>
      <c r="CP682" s="1070"/>
      <c r="CQ682" s="1070"/>
      <c r="CR682" s="1070"/>
      <c r="CS682" s="1070"/>
      <c r="CT682" s="1070"/>
      <c r="CU682" s="1070"/>
      <c r="CV682" s="1070"/>
      <c r="CW682" s="1070"/>
      <c r="CX682" s="1070"/>
      <c r="CY682" s="1070"/>
      <c r="CZ682" s="1070"/>
      <c r="DA682" s="1070"/>
      <c r="DB682" s="1070"/>
      <c r="DC682" s="1070"/>
      <c r="DD682" s="1070"/>
      <c r="DE682" s="1070"/>
      <c r="DF682" s="1070"/>
      <c r="DG682" s="1070"/>
      <c r="DH682" s="1070"/>
      <c r="DI682" s="1070"/>
      <c r="DJ682" s="1070"/>
      <c r="DK682" s="1070"/>
      <c r="DL682" s="1070"/>
      <c r="DM682" s="1070"/>
      <c r="DN682" s="1070"/>
      <c r="DO682" s="1070"/>
      <c r="DP682" s="1070"/>
      <c r="DQ682" s="1070"/>
      <c r="DR682" s="1070"/>
      <c r="DS682" s="1070"/>
      <c r="DT682" s="1070"/>
      <c r="DU682" s="1070"/>
      <c r="DV682" s="1070"/>
      <c r="DW682" s="1070"/>
      <c r="DX682" s="1070"/>
      <c r="DY682" s="1070"/>
      <c r="DZ682" s="1070"/>
      <c r="EA682" s="1070"/>
      <c r="EB682" s="1070"/>
      <c r="EC682" s="1070"/>
      <c r="ED682" s="1070"/>
      <c r="EE682" s="1070"/>
      <c r="EF682" s="1070"/>
      <c r="EG682" s="1070"/>
      <c r="EH682" s="1070"/>
      <c r="EI682" s="1070"/>
      <c r="EJ682" s="1070"/>
      <c r="EK682" s="1070"/>
      <c r="EL682" s="1070"/>
      <c r="EM682" s="1070"/>
      <c r="EN682" s="1070"/>
      <c r="EO682" s="1070"/>
      <c r="EP682" s="1070"/>
      <c r="EQ682" s="1070"/>
      <c r="ER682" s="1070"/>
      <c r="ES682" s="1070"/>
    </row>
    <row r="683" spans="1:149" s="912" customFormat="1" ht="15" customHeight="1">
      <c r="A683" s="927"/>
      <c r="B683" s="1093"/>
      <c r="C683" s="927"/>
      <c r="D683" s="927"/>
      <c r="E683" s="927"/>
      <c r="F683" s="927"/>
      <c r="G683" s="927"/>
      <c r="H683" s="927"/>
      <c r="I683" s="927"/>
      <c r="P683" s="1070"/>
      <c r="Q683" s="1070"/>
      <c r="R683" s="1070"/>
      <c r="S683" s="1070"/>
      <c r="T683" s="1070"/>
      <c r="U683" s="1070"/>
      <c r="V683" s="1070"/>
      <c r="W683" s="1070"/>
      <c r="X683" s="1070"/>
      <c r="Y683" s="1070"/>
      <c r="Z683" s="1070"/>
      <c r="AA683" s="1070"/>
      <c r="AB683" s="1070"/>
      <c r="AC683" s="1070"/>
      <c r="AD683" s="1070"/>
      <c r="AE683" s="1070"/>
      <c r="AF683" s="1070"/>
      <c r="AG683" s="1070"/>
      <c r="AH683" s="1070"/>
      <c r="AI683" s="1070"/>
      <c r="AJ683" s="1070"/>
      <c r="AK683" s="1070"/>
      <c r="AL683" s="1070"/>
      <c r="AM683" s="1070"/>
      <c r="AN683" s="1070"/>
      <c r="AO683" s="1070"/>
      <c r="AP683" s="1070"/>
      <c r="AQ683" s="1070"/>
      <c r="AR683" s="1070"/>
      <c r="AS683" s="1070"/>
      <c r="AT683" s="1070"/>
      <c r="AU683" s="1070"/>
      <c r="AV683" s="1070"/>
      <c r="AW683" s="1070"/>
      <c r="AX683" s="1070"/>
      <c r="AY683" s="1070"/>
      <c r="AZ683" s="1070"/>
      <c r="BA683" s="1070"/>
      <c r="BB683" s="1070"/>
      <c r="BC683" s="1070"/>
      <c r="BD683" s="1070"/>
      <c r="BE683" s="1070"/>
      <c r="BF683" s="1070"/>
      <c r="BG683" s="1070"/>
      <c r="BH683" s="1070"/>
      <c r="BI683" s="1070"/>
      <c r="BJ683" s="1070"/>
      <c r="BK683" s="1070"/>
      <c r="BL683" s="1070"/>
      <c r="BM683" s="1070"/>
      <c r="BN683" s="1070"/>
      <c r="BO683" s="1070"/>
      <c r="BP683" s="1070"/>
      <c r="BQ683" s="1070"/>
      <c r="BR683" s="1070"/>
      <c r="BS683" s="1070"/>
      <c r="BT683" s="1070"/>
      <c r="BU683" s="1070"/>
      <c r="BV683" s="1070"/>
      <c r="BW683" s="1070"/>
      <c r="BX683" s="1070"/>
      <c r="BY683" s="1070"/>
      <c r="BZ683" s="1070"/>
      <c r="CA683" s="1070"/>
      <c r="CB683" s="1070"/>
      <c r="CC683" s="1070"/>
      <c r="CD683" s="1070"/>
      <c r="CE683" s="1070"/>
      <c r="CF683" s="1070"/>
      <c r="CG683" s="1070"/>
      <c r="CH683" s="1070"/>
      <c r="CI683" s="1070"/>
      <c r="CJ683" s="1070"/>
      <c r="CK683" s="1070"/>
      <c r="CL683" s="1070"/>
      <c r="CM683" s="1070"/>
      <c r="CN683" s="1070"/>
      <c r="CO683" s="1070"/>
      <c r="CP683" s="1070"/>
      <c r="CQ683" s="1070"/>
      <c r="CR683" s="1070"/>
      <c r="CS683" s="1070"/>
      <c r="CT683" s="1070"/>
      <c r="CU683" s="1070"/>
      <c r="CV683" s="1070"/>
      <c r="CW683" s="1070"/>
      <c r="CX683" s="1070"/>
      <c r="CY683" s="1070"/>
      <c r="CZ683" s="1070"/>
      <c r="DA683" s="1070"/>
      <c r="DB683" s="1070"/>
      <c r="DC683" s="1070"/>
      <c r="DD683" s="1070"/>
      <c r="DE683" s="1070"/>
      <c r="DF683" s="1070"/>
      <c r="DG683" s="1070"/>
      <c r="DH683" s="1070"/>
      <c r="DI683" s="1070"/>
      <c r="DJ683" s="1070"/>
      <c r="DK683" s="1070"/>
      <c r="DL683" s="1070"/>
      <c r="DM683" s="1070"/>
      <c r="DN683" s="1070"/>
      <c r="DO683" s="1070"/>
      <c r="DP683" s="1070"/>
      <c r="DQ683" s="1070"/>
      <c r="DR683" s="1070"/>
      <c r="DS683" s="1070"/>
      <c r="DT683" s="1070"/>
      <c r="DU683" s="1070"/>
      <c r="DV683" s="1070"/>
      <c r="DW683" s="1070"/>
      <c r="DX683" s="1070"/>
      <c r="DY683" s="1070"/>
      <c r="DZ683" s="1070"/>
      <c r="EA683" s="1070"/>
      <c r="EB683" s="1070"/>
      <c r="EC683" s="1070"/>
      <c r="ED683" s="1070"/>
      <c r="EE683" s="1070"/>
      <c r="EF683" s="1070"/>
      <c r="EG683" s="1070"/>
      <c r="EH683" s="1070"/>
      <c r="EI683" s="1070"/>
      <c r="EJ683" s="1070"/>
      <c r="EK683" s="1070"/>
      <c r="EL683" s="1070"/>
      <c r="EM683" s="1070"/>
      <c r="EN683" s="1070"/>
      <c r="EO683" s="1070"/>
      <c r="EP683" s="1070"/>
      <c r="EQ683" s="1070"/>
      <c r="ER683" s="1070"/>
      <c r="ES683" s="1070"/>
    </row>
    <row r="684" spans="1:149" s="912" customFormat="1" ht="15" customHeight="1">
      <c r="B684" s="1092"/>
      <c r="P684" s="1070"/>
      <c r="Q684" s="1070"/>
      <c r="R684" s="1070"/>
      <c r="S684" s="1070"/>
      <c r="T684" s="1070"/>
      <c r="U684" s="1070"/>
      <c r="V684" s="1070"/>
      <c r="W684" s="1070"/>
      <c r="X684" s="1070"/>
      <c r="Y684" s="1070"/>
      <c r="Z684" s="1070"/>
      <c r="AA684" s="1070"/>
      <c r="AB684" s="1070"/>
      <c r="AC684" s="1070"/>
      <c r="AD684" s="1070"/>
      <c r="AE684" s="1070"/>
      <c r="AF684" s="1070"/>
      <c r="AG684" s="1070"/>
      <c r="AH684" s="1070"/>
      <c r="AI684" s="1070"/>
      <c r="AJ684" s="1070"/>
      <c r="AK684" s="1070"/>
      <c r="AL684" s="1070"/>
      <c r="AM684" s="1070"/>
      <c r="AN684" s="1070"/>
      <c r="AO684" s="1070"/>
      <c r="AP684" s="1070"/>
      <c r="AQ684" s="1070"/>
      <c r="AR684" s="1070"/>
      <c r="AS684" s="1070"/>
      <c r="AT684" s="1070"/>
      <c r="AU684" s="1070"/>
      <c r="AV684" s="1070"/>
      <c r="AW684" s="1070"/>
      <c r="AX684" s="1070"/>
      <c r="AY684" s="1070"/>
      <c r="AZ684" s="1070"/>
      <c r="BA684" s="1070"/>
      <c r="BB684" s="1070"/>
      <c r="BC684" s="1070"/>
      <c r="BD684" s="1070"/>
      <c r="BE684" s="1070"/>
      <c r="BF684" s="1070"/>
      <c r="BG684" s="1070"/>
      <c r="BH684" s="1070"/>
      <c r="BI684" s="1070"/>
      <c r="BJ684" s="1070"/>
      <c r="BK684" s="1070"/>
      <c r="BL684" s="1070"/>
      <c r="BM684" s="1070"/>
      <c r="BN684" s="1070"/>
      <c r="BO684" s="1070"/>
      <c r="BP684" s="1070"/>
      <c r="BQ684" s="1070"/>
      <c r="BR684" s="1070"/>
      <c r="BS684" s="1070"/>
      <c r="BT684" s="1070"/>
      <c r="BU684" s="1070"/>
      <c r="BV684" s="1070"/>
      <c r="BW684" s="1070"/>
      <c r="BX684" s="1070"/>
      <c r="BY684" s="1070"/>
      <c r="BZ684" s="1070"/>
      <c r="CA684" s="1070"/>
      <c r="CB684" s="1070"/>
      <c r="CC684" s="1070"/>
      <c r="CD684" s="1070"/>
      <c r="CE684" s="1070"/>
      <c r="CF684" s="1070"/>
      <c r="CG684" s="1070"/>
      <c r="CH684" s="1070"/>
      <c r="CI684" s="1070"/>
      <c r="CJ684" s="1070"/>
      <c r="CK684" s="1070"/>
      <c r="CL684" s="1070"/>
      <c r="CM684" s="1070"/>
      <c r="CN684" s="1070"/>
      <c r="CO684" s="1070"/>
      <c r="CP684" s="1070"/>
      <c r="CQ684" s="1070"/>
      <c r="CR684" s="1070"/>
      <c r="CS684" s="1070"/>
      <c r="CT684" s="1070"/>
      <c r="CU684" s="1070"/>
      <c r="CV684" s="1070"/>
      <c r="CW684" s="1070"/>
      <c r="CX684" s="1070"/>
      <c r="CY684" s="1070"/>
      <c r="CZ684" s="1070"/>
      <c r="DA684" s="1070"/>
      <c r="DB684" s="1070"/>
      <c r="DC684" s="1070"/>
      <c r="DD684" s="1070"/>
      <c r="DE684" s="1070"/>
      <c r="DF684" s="1070"/>
      <c r="DG684" s="1070"/>
      <c r="DH684" s="1070"/>
      <c r="DI684" s="1070"/>
      <c r="DJ684" s="1070"/>
      <c r="DK684" s="1070"/>
      <c r="DL684" s="1070"/>
      <c r="DM684" s="1070"/>
      <c r="DN684" s="1070"/>
      <c r="DO684" s="1070"/>
      <c r="DP684" s="1070"/>
      <c r="DQ684" s="1070"/>
      <c r="DR684" s="1070"/>
      <c r="DS684" s="1070"/>
      <c r="DT684" s="1070"/>
      <c r="DU684" s="1070"/>
      <c r="DV684" s="1070"/>
      <c r="DW684" s="1070"/>
      <c r="DX684" s="1070"/>
      <c r="DY684" s="1070"/>
      <c r="DZ684" s="1070"/>
      <c r="EA684" s="1070"/>
      <c r="EB684" s="1070"/>
      <c r="EC684" s="1070"/>
      <c r="ED684" s="1070"/>
      <c r="EE684" s="1070"/>
      <c r="EF684" s="1070"/>
      <c r="EG684" s="1070"/>
      <c r="EH684" s="1070"/>
      <c r="EI684" s="1070"/>
      <c r="EJ684" s="1070"/>
      <c r="EK684" s="1070"/>
      <c r="EL684" s="1070"/>
      <c r="EM684" s="1070"/>
      <c r="EN684" s="1070"/>
      <c r="EO684" s="1070"/>
      <c r="EP684" s="1070"/>
      <c r="EQ684" s="1070"/>
      <c r="ER684" s="1070"/>
      <c r="ES684" s="1070"/>
    </row>
    <row r="685" spans="1:149" s="912" customFormat="1" ht="15" customHeight="1">
      <c r="B685" s="1092"/>
    </row>
    <row r="686" spans="1:149" s="912" customFormat="1" ht="15" customHeight="1">
      <c r="B686" s="1092"/>
      <c r="L686" s="927"/>
      <c r="M686" s="927"/>
      <c r="N686" s="927"/>
      <c r="O686" s="927"/>
    </row>
    <row r="687" spans="1:149" s="1078" customFormat="1" ht="15" customHeight="1">
      <c r="A687" s="912"/>
      <c r="B687" s="1092"/>
      <c r="C687" s="912"/>
      <c r="D687" s="912"/>
      <c r="E687" s="912"/>
      <c r="F687" s="912"/>
      <c r="G687" s="912"/>
      <c r="H687" s="912"/>
      <c r="I687" s="912"/>
      <c r="J687" s="1070"/>
      <c r="K687" s="1070"/>
      <c r="L687" s="1070"/>
      <c r="M687" s="1070"/>
      <c r="N687" s="1070"/>
      <c r="O687" s="1070"/>
      <c r="P687" s="912"/>
      <c r="Q687" s="912"/>
      <c r="R687" s="912"/>
      <c r="S687" s="912"/>
      <c r="T687" s="912"/>
      <c r="U687" s="912"/>
      <c r="V687" s="912"/>
      <c r="W687" s="912"/>
      <c r="X687" s="912"/>
      <c r="Y687" s="912"/>
      <c r="Z687" s="912"/>
      <c r="AA687" s="912"/>
      <c r="AB687" s="912"/>
      <c r="AC687" s="912"/>
      <c r="AD687" s="912"/>
      <c r="AE687" s="912"/>
      <c r="AF687" s="912"/>
      <c r="AG687" s="912"/>
      <c r="AH687" s="912"/>
      <c r="AI687" s="912"/>
      <c r="AJ687" s="912"/>
      <c r="AK687" s="912"/>
      <c r="AL687" s="912"/>
      <c r="AM687" s="912"/>
      <c r="AN687" s="912"/>
      <c r="AO687" s="912"/>
      <c r="AP687" s="912"/>
      <c r="AQ687" s="912"/>
      <c r="AR687" s="912"/>
      <c r="AS687" s="912"/>
      <c r="AT687" s="912"/>
      <c r="AU687" s="912"/>
      <c r="AV687" s="912"/>
      <c r="AW687" s="912"/>
      <c r="AX687" s="912"/>
      <c r="AY687" s="912"/>
      <c r="AZ687" s="912"/>
      <c r="BA687" s="912"/>
      <c r="BB687" s="912"/>
      <c r="BC687" s="912"/>
      <c r="BD687" s="912"/>
      <c r="BE687" s="912"/>
      <c r="BF687" s="912"/>
      <c r="BG687" s="912"/>
      <c r="BH687" s="912"/>
      <c r="BI687" s="912"/>
      <c r="BJ687" s="912"/>
      <c r="BK687" s="912"/>
      <c r="BL687" s="912"/>
      <c r="BM687" s="912"/>
      <c r="BN687" s="912"/>
      <c r="BO687" s="912"/>
      <c r="BP687" s="912"/>
      <c r="BQ687" s="912"/>
      <c r="BR687" s="912"/>
      <c r="BS687" s="912"/>
      <c r="BT687" s="912"/>
      <c r="BU687" s="912"/>
      <c r="BV687" s="912"/>
      <c r="BW687" s="912"/>
      <c r="BX687" s="912"/>
      <c r="BY687" s="912"/>
      <c r="BZ687" s="912"/>
      <c r="CA687" s="912"/>
      <c r="CB687" s="912"/>
      <c r="CC687" s="912"/>
      <c r="CD687" s="912"/>
      <c r="CE687" s="912"/>
      <c r="CF687" s="912"/>
      <c r="CG687" s="912"/>
      <c r="CH687" s="912"/>
      <c r="CI687" s="912"/>
      <c r="CJ687" s="912"/>
      <c r="CK687" s="912"/>
      <c r="CL687" s="912"/>
      <c r="CM687" s="912"/>
      <c r="CN687" s="912"/>
      <c r="CO687" s="912"/>
      <c r="CP687" s="912"/>
      <c r="CQ687" s="912"/>
      <c r="CR687" s="912"/>
      <c r="CS687" s="912"/>
      <c r="CT687" s="912"/>
      <c r="CU687" s="912"/>
      <c r="CV687" s="912"/>
      <c r="CW687" s="912"/>
      <c r="CX687" s="912"/>
      <c r="CY687" s="912"/>
      <c r="CZ687" s="912"/>
      <c r="DA687" s="912"/>
      <c r="DB687" s="912"/>
      <c r="DC687" s="912"/>
      <c r="DD687" s="912"/>
      <c r="DE687" s="912"/>
      <c r="DF687" s="912"/>
      <c r="DG687" s="912"/>
      <c r="DH687" s="912"/>
      <c r="DI687" s="912"/>
      <c r="DJ687" s="912"/>
      <c r="DK687" s="912"/>
      <c r="DL687" s="912"/>
      <c r="DM687" s="912"/>
      <c r="DN687" s="912"/>
      <c r="DO687" s="912"/>
      <c r="DP687" s="912"/>
      <c r="DQ687" s="912"/>
      <c r="DR687" s="912"/>
      <c r="DS687" s="912"/>
      <c r="DT687" s="912"/>
      <c r="DU687" s="912"/>
      <c r="DV687" s="912"/>
      <c r="DW687" s="912"/>
      <c r="DX687" s="912"/>
      <c r="DY687" s="912"/>
      <c r="DZ687" s="912"/>
      <c r="EA687" s="912"/>
      <c r="EB687" s="912"/>
      <c r="EC687" s="912"/>
      <c r="ED687" s="912"/>
      <c r="EE687" s="912"/>
      <c r="EF687" s="912"/>
      <c r="EG687" s="912"/>
      <c r="EH687" s="912"/>
      <c r="EI687" s="912"/>
      <c r="EJ687" s="912"/>
      <c r="EK687" s="912"/>
      <c r="EL687" s="912"/>
      <c r="EM687" s="912"/>
      <c r="EN687" s="912"/>
      <c r="EO687" s="912"/>
      <c r="EP687" s="912"/>
      <c r="EQ687" s="912"/>
      <c r="ER687" s="912"/>
      <c r="ES687" s="912"/>
    </row>
    <row r="688" spans="1:149" s="1078" customFormat="1" ht="15" customHeight="1">
      <c r="A688" s="927"/>
      <c r="B688" s="1093"/>
      <c r="C688" s="927"/>
      <c r="D688" s="927"/>
      <c r="E688" s="927"/>
      <c r="F688" s="927"/>
      <c r="G688" s="927"/>
      <c r="H688" s="927"/>
      <c r="I688" s="927"/>
      <c r="J688" s="1070"/>
      <c r="K688" s="1070"/>
      <c r="L688" s="1070"/>
      <c r="M688" s="1070"/>
      <c r="N688" s="1070"/>
      <c r="O688" s="1070"/>
      <c r="P688" s="927"/>
      <c r="Q688" s="927"/>
      <c r="R688" s="927"/>
      <c r="S688" s="927"/>
      <c r="T688" s="927"/>
      <c r="U688" s="927"/>
      <c r="V688" s="927"/>
      <c r="W688" s="927"/>
      <c r="X688" s="927"/>
      <c r="Y688" s="927"/>
      <c r="Z688" s="927"/>
      <c r="AA688" s="927"/>
      <c r="AB688" s="927"/>
      <c r="AC688" s="927"/>
      <c r="AD688" s="927"/>
      <c r="AE688" s="927"/>
      <c r="AF688" s="927"/>
      <c r="AG688" s="927"/>
      <c r="AH688" s="927"/>
      <c r="AI688" s="927"/>
      <c r="AJ688" s="927"/>
      <c r="AK688" s="927"/>
      <c r="AL688" s="927"/>
      <c r="AM688" s="927"/>
      <c r="AN688" s="927"/>
      <c r="AO688" s="927"/>
      <c r="AP688" s="927"/>
      <c r="AQ688" s="927"/>
      <c r="AR688" s="927"/>
      <c r="AS688" s="927"/>
      <c r="AT688" s="927"/>
      <c r="AU688" s="927"/>
      <c r="AV688" s="927"/>
      <c r="AW688" s="927"/>
      <c r="AX688" s="927"/>
      <c r="AY688" s="927"/>
      <c r="AZ688" s="927"/>
      <c r="BA688" s="927"/>
      <c r="BB688" s="927"/>
      <c r="BC688" s="927"/>
      <c r="BD688" s="927"/>
      <c r="BE688" s="927"/>
      <c r="BF688" s="927"/>
      <c r="BG688" s="927"/>
      <c r="BH688" s="927"/>
      <c r="BI688" s="927"/>
      <c r="BJ688" s="927"/>
      <c r="BK688" s="927"/>
      <c r="BL688" s="927"/>
      <c r="BM688" s="927"/>
      <c r="BN688" s="927"/>
      <c r="BO688" s="927"/>
      <c r="BP688" s="927"/>
      <c r="BQ688" s="927"/>
      <c r="BR688" s="927"/>
      <c r="BS688" s="927"/>
      <c r="BT688" s="927"/>
      <c r="BU688" s="927"/>
      <c r="BV688" s="927"/>
      <c r="BW688" s="927"/>
      <c r="BX688" s="927"/>
      <c r="BY688" s="927"/>
      <c r="BZ688" s="927"/>
      <c r="CA688" s="927"/>
      <c r="CB688" s="927"/>
      <c r="CC688" s="927"/>
      <c r="CD688" s="927"/>
      <c r="CE688" s="927"/>
      <c r="CF688" s="927"/>
      <c r="CG688" s="927"/>
      <c r="CH688" s="927"/>
      <c r="CI688" s="927"/>
      <c r="CJ688" s="927"/>
      <c r="CK688" s="927"/>
      <c r="CL688" s="927"/>
      <c r="CM688" s="927"/>
      <c r="CN688" s="927"/>
      <c r="CO688" s="927"/>
      <c r="CP688" s="927"/>
      <c r="CQ688" s="927"/>
      <c r="CR688" s="927"/>
      <c r="CS688" s="927"/>
      <c r="CT688" s="927"/>
      <c r="CU688" s="927"/>
      <c r="CV688" s="927"/>
      <c r="CW688" s="927"/>
      <c r="CX688" s="927"/>
      <c r="CY688" s="927"/>
      <c r="CZ688" s="927"/>
      <c r="DA688" s="927"/>
      <c r="DB688" s="927"/>
      <c r="DC688" s="927"/>
      <c r="DD688" s="927"/>
      <c r="DE688" s="927"/>
      <c r="DF688" s="927"/>
      <c r="DG688" s="927"/>
      <c r="DH688" s="927"/>
      <c r="DI688" s="927"/>
      <c r="DJ688" s="927"/>
      <c r="DK688" s="927"/>
      <c r="DL688" s="927"/>
      <c r="DM688" s="927"/>
      <c r="DN688" s="927"/>
      <c r="DO688" s="927"/>
      <c r="DP688" s="927"/>
      <c r="DQ688" s="927"/>
      <c r="DR688" s="927"/>
      <c r="DS688" s="927"/>
      <c r="DT688" s="927"/>
      <c r="DU688" s="927"/>
      <c r="DV688" s="927"/>
      <c r="DW688" s="927"/>
      <c r="DX688" s="927"/>
      <c r="DY688" s="927"/>
      <c r="DZ688" s="927"/>
      <c r="EA688" s="927"/>
      <c r="EB688" s="927"/>
      <c r="EC688" s="927"/>
      <c r="ED688" s="927"/>
      <c r="EE688" s="927"/>
      <c r="EF688" s="927"/>
      <c r="EG688" s="927"/>
      <c r="EH688" s="927"/>
      <c r="EI688" s="927"/>
      <c r="EJ688" s="927"/>
      <c r="EK688" s="927"/>
      <c r="EL688" s="927"/>
      <c r="EM688" s="927"/>
      <c r="EN688" s="927"/>
      <c r="EO688" s="927"/>
      <c r="EP688" s="927"/>
      <c r="EQ688" s="927"/>
      <c r="ER688" s="927"/>
      <c r="ES688" s="927"/>
    </row>
    <row r="689" spans="1:149">
      <c r="C689" s="912"/>
      <c r="D689" s="912"/>
      <c r="E689" s="912"/>
      <c r="F689" s="912"/>
      <c r="G689" s="912"/>
      <c r="H689" s="912"/>
      <c r="I689" s="912"/>
      <c r="P689" s="1070"/>
      <c r="Q689" s="1070"/>
      <c r="R689" s="1070"/>
      <c r="S689" s="1070"/>
      <c r="T689" s="1070"/>
      <c r="U689" s="1070"/>
      <c r="V689" s="1070"/>
      <c r="W689" s="1070"/>
      <c r="X689" s="1070"/>
      <c r="Y689" s="1070"/>
      <c r="Z689" s="1070"/>
      <c r="AA689" s="1070"/>
      <c r="AB689" s="1070"/>
      <c r="AC689" s="1070"/>
      <c r="AD689" s="1070"/>
      <c r="AE689" s="1070"/>
      <c r="AF689" s="1070"/>
      <c r="AG689" s="1070"/>
      <c r="AH689" s="1070"/>
      <c r="AI689" s="1070"/>
      <c r="AJ689" s="1070"/>
      <c r="AK689" s="1070"/>
      <c r="AL689" s="1070"/>
      <c r="AM689" s="1070"/>
      <c r="AN689" s="1070"/>
      <c r="AO689" s="1070"/>
      <c r="AP689" s="1070"/>
      <c r="AQ689" s="1070"/>
      <c r="AR689" s="1070"/>
      <c r="AS689" s="1070"/>
      <c r="AT689" s="1070"/>
      <c r="AU689" s="1070"/>
      <c r="AV689" s="1070"/>
      <c r="AW689" s="1070"/>
      <c r="AX689" s="1070"/>
      <c r="AY689" s="1070"/>
      <c r="AZ689" s="1070"/>
      <c r="BA689" s="1070"/>
      <c r="BB689" s="1070"/>
      <c r="BC689" s="1070"/>
      <c r="BD689" s="1070"/>
      <c r="BE689" s="1070"/>
      <c r="BF689" s="1070"/>
      <c r="BG689" s="1070"/>
      <c r="BH689" s="1070"/>
      <c r="BI689" s="1070"/>
      <c r="BJ689" s="1070"/>
      <c r="BK689" s="1070"/>
      <c r="BL689" s="1070"/>
      <c r="BM689" s="1070"/>
      <c r="BN689" s="1070"/>
      <c r="BO689" s="1070"/>
      <c r="BP689" s="1070"/>
      <c r="BQ689" s="1070"/>
      <c r="BR689" s="1070"/>
      <c r="BS689" s="1070"/>
      <c r="BT689" s="1070"/>
      <c r="BU689" s="1070"/>
      <c r="BV689" s="1070"/>
      <c r="BW689" s="1070"/>
      <c r="BX689" s="1070"/>
      <c r="BY689" s="1070"/>
      <c r="BZ689" s="1070"/>
      <c r="CA689" s="1070"/>
      <c r="CB689" s="1070"/>
      <c r="CC689" s="1070"/>
      <c r="CD689" s="1070"/>
      <c r="CE689" s="1070"/>
      <c r="CF689" s="1070"/>
      <c r="CG689" s="1070"/>
      <c r="CH689" s="1070"/>
      <c r="CI689" s="1070"/>
      <c r="CJ689" s="1070"/>
      <c r="CK689" s="1070"/>
      <c r="CL689" s="1070"/>
      <c r="CM689" s="1070"/>
      <c r="CN689" s="1070"/>
      <c r="CO689" s="1070"/>
      <c r="CP689" s="1070"/>
      <c r="CQ689" s="1070"/>
      <c r="CR689" s="1070"/>
      <c r="CS689" s="1070"/>
      <c r="CT689" s="1070"/>
      <c r="CU689" s="1070"/>
      <c r="CV689" s="1070"/>
      <c r="CW689" s="1070"/>
      <c r="CX689" s="1070"/>
      <c r="CY689" s="1070"/>
      <c r="CZ689" s="1070"/>
      <c r="DA689" s="1070"/>
      <c r="DB689" s="1070"/>
      <c r="DC689" s="1070"/>
      <c r="DD689" s="1070"/>
      <c r="DE689" s="1070"/>
      <c r="DF689" s="1070"/>
      <c r="DG689" s="1070"/>
      <c r="DH689" s="1070"/>
      <c r="DI689" s="1070"/>
      <c r="DJ689" s="1070"/>
      <c r="DK689" s="1070"/>
      <c r="DL689" s="1070"/>
      <c r="DM689" s="1070"/>
      <c r="DN689" s="1070"/>
      <c r="DO689" s="1070"/>
      <c r="DP689" s="1070"/>
      <c r="DQ689" s="1070"/>
      <c r="DR689" s="1070"/>
      <c r="DS689" s="1070"/>
      <c r="DT689" s="1070"/>
      <c r="DU689" s="1070"/>
      <c r="DV689" s="1070"/>
      <c r="DW689" s="1070"/>
      <c r="DX689" s="1070"/>
      <c r="DY689" s="1070"/>
      <c r="DZ689" s="1070"/>
      <c r="EA689" s="1070"/>
      <c r="EB689" s="1070"/>
      <c r="EC689" s="1070"/>
      <c r="ED689" s="1070"/>
      <c r="EE689" s="1070"/>
      <c r="EF689" s="1070"/>
      <c r="EG689" s="1070"/>
      <c r="EH689" s="1070"/>
      <c r="EI689" s="1070"/>
      <c r="EJ689" s="1070"/>
      <c r="EK689" s="1070"/>
      <c r="EL689" s="1070"/>
      <c r="EM689" s="1070"/>
      <c r="EN689" s="1070"/>
      <c r="EO689" s="1070"/>
      <c r="EP689" s="1070"/>
      <c r="EQ689" s="1070"/>
      <c r="ER689" s="1070"/>
      <c r="ES689" s="1070"/>
    </row>
    <row r="690" spans="1:149">
      <c r="C690" s="912"/>
      <c r="D690" s="912"/>
      <c r="E690" s="912"/>
      <c r="F690" s="912"/>
      <c r="G690" s="912"/>
      <c r="H690" s="912"/>
      <c r="I690" s="912"/>
      <c r="P690" s="1070"/>
      <c r="Q690" s="1070"/>
      <c r="R690" s="1070"/>
      <c r="S690" s="1070"/>
      <c r="T690" s="1070"/>
      <c r="U690" s="1070"/>
      <c r="V690" s="1070"/>
      <c r="W690" s="1070"/>
      <c r="X690" s="1070"/>
      <c r="Y690" s="1070"/>
      <c r="Z690" s="1070"/>
      <c r="AA690" s="1070"/>
      <c r="AB690" s="1070"/>
      <c r="AC690" s="1070"/>
      <c r="AD690" s="1070"/>
      <c r="AE690" s="1070"/>
      <c r="AF690" s="1070"/>
      <c r="AG690" s="1070"/>
      <c r="AH690" s="1070"/>
      <c r="AI690" s="1070"/>
      <c r="AJ690" s="1070"/>
      <c r="AK690" s="1070"/>
      <c r="AL690" s="1070"/>
      <c r="AM690" s="1070"/>
      <c r="AN690" s="1070"/>
      <c r="AO690" s="1070"/>
      <c r="AP690" s="1070"/>
      <c r="AQ690" s="1070"/>
      <c r="AR690" s="1070"/>
      <c r="AS690" s="1070"/>
      <c r="AT690" s="1070"/>
      <c r="AU690" s="1070"/>
      <c r="AV690" s="1070"/>
      <c r="AW690" s="1070"/>
      <c r="AX690" s="1070"/>
      <c r="AY690" s="1070"/>
      <c r="AZ690" s="1070"/>
      <c r="BA690" s="1070"/>
      <c r="BB690" s="1070"/>
      <c r="BC690" s="1070"/>
      <c r="BD690" s="1070"/>
      <c r="BE690" s="1070"/>
      <c r="BF690" s="1070"/>
      <c r="BG690" s="1070"/>
      <c r="BH690" s="1070"/>
      <c r="BI690" s="1070"/>
      <c r="BJ690" s="1070"/>
      <c r="BK690" s="1070"/>
      <c r="BL690" s="1070"/>
      <c r="BM690" s="1070"/>
      <c r="BN690" s="1070"/>
      <c r="BO690" s="1070"/>
      <c r="BP690" s="1070"/>
      <c r="BQ690" s="1070"/>
      <c r="BR690" s="1070"/>
      <c r="BS690" s="1070"/>
      <c r="BT690" s="1070"/>
      <c r="BU690" s="1070"/>
      <c r="BV690" s="1070"/>
      <c r="BW690" s="1070"/>
      <c r="BX690" s="1070"/>
      <c r="BY690" s="1070"/>
      <c r="BZ690" s="1070"/>
      <c r="CA690" s="1070"/>
      <c r="CB690" s="1070"/>
      <c r="CC690" s="1070"/>
      <c r="CD690" s="1070"/>
      <c r="CE690" s="1070"/>
      <c r="CF690" s="1070"/>
      <c r="CG690" s="1070"/>
      <c r="CH690" s="1070"/>
      <c r="CI690" s="1070"/>
      <c r="CJ690" s="1070"/>
      <c r="CK690" s="1070"/>
      <c r="CL690" s="1070"/>
      <c r="CM690" s="1070"/>
      <c r="CN690" s="1070"/>
      <c r="CO690" s="1070"/>
      <c r="CP690" s="1070"/>
      <c r="CQ690" s="1070"/>
      <c r="CR690" s="1070"/>
      <c r="CS690" s="1070"/>
      <c r="CT690" s="1070"/>
      <c r="CU690" s="1070"/>
      <c r="CV690" s="1070"/>
      <c r="CW690" s="1070"/>
      <c r="CX690" s="1070"/>
      <c r="CY690" s="1070"/>
      <c r="CZ690" s="1070"/>
      <c r="DA690" s="1070"/>
      <c r="DB690" s="1070"/>
      <c r="DC690" s="1070"/>
      <c r="DD690" s="1070"/>
      <c r="DE690" s="1070"/>
      <c r="DF690" s="1070"/>
      <c r="DG690" s="1070"/>
      <c r="DH690" s="1070"/>
      <c r="DI690" s="1070"/>
      <c r="DJ690" s="1070"/>
      <c r="DK690" s="1070"/>
      <c r="DL690" s="1070"/>
      <c r="DM690" s="1070"/>
      <c r="DN690" s="1070"/>
      <c r="DO690" s="1070"/>
      <c r="DP690" s="1070"/>
      <c r="DQ690" s="1070"/>
      <c r="DR690" s="1070"/>
      <c r="DS690" s="1070"/>
      <c r="DT690" s="1070"/>
      <c r="DU690" s="1070"/>
      <c r="DV690" s="1070"/>
      <c r="DW690" s="1070"/>
      <c r="DX690" s="1070"/>
      <c r="DY690" s="1070"/>
      <c r="DZ690" s="1070"/>
      <c r="EA690" s="1070"/>
      <c r="EB690" s="1070"/>
      <c r="EC690" s="1070"/>
      <c r="ED690" s="1070"/>
      <c r="EE690" s="1070"/>
      <c r="EF690" s="1070"/>
      <c r="EG690" s="1070"/>
      <c r="EH690" s="1070"/>
      <c r="EI690" s="1070"/>
      <c r="EJ690" s="1070"/>
      <c r="EK690" s="1070"/>
      <c r="EL690" s="1070"/>
      <c r="EM690" s="1070"/>
      <c r="EN690" s="1070"/>
      <c r="EO690" s="1070"/>
      <c r="EP690" s="1070"/>
      <c r="EQ690" s="1070"/>
      <c r="ER690" s="1070"/>
      <c r="ES690" s="1070"/>
    </row>
    <row r="691" spans="1:149">
      <c r="C691" s="912"/>
      <c r="D691" s="912"/>
      <c r="E691" s="912"/>
      <c r="F691" s="912"/>
      <c r="G691" s="912"/>
      <c r="H691" s="912"/>
      <c r="I691" s="912"/>
      <c r="P691" s="1070"/>
      <c r="Q691" s="1070"/>
      <c r="R691" s="1070"/>
      <c r="S691" s="1070"/>
      <c r="T691" s="1070"/>
      <c r="U691" s="1070"/>
      <c r="V691" s="1070"/>
      <c r="W691" s="1070"/>
      <c r="X691" s="1070"/>
      <c r="Y691" s="1070"/>
      <c r="Z691" s="1070"/>
      <c r="AA691" s="1070"/>
      <c r="AB691" s="1070"/>
      <c r="AC691" s="1070"/>
      <c r="AD691" s="1070"/>
      <c r="AE691" s="1070"/>
      <c r="AF691" s="1070"/>
      <c r="AG691" s="1070"/>
      <c r="AH691" s="1070"/>
      <c r="AI691" s="1070"/>
      <c r="AJ691" s="1070"/>
      <c r="AK691" s="1070"/>
      <c r="AL691" s="1070"/>
      <c r="AM691" s="1070"/>
      <c r="AN691" s="1070"/>
      <c r="AO691" s="1070"/>
      <c r="AP691" s="1070"/>
      <c r="AQ691" s="1070"/>
      <c r="AR691" s="1070"/>
      <c r="AS691" s="1070"/>
      <c r="AT691" s="1070"/>
      <c r="AU691" s="1070"/>
      <c r="AV691" s="1070"/>
      <c r="AW691" s="1070"/>
      <c r="AX691" s="1070"/>
      <c r="AY691" s="1070"/>
      <c r="AZ691" s="1070"/>
      <c r="BA691" s="1070"/>
      <c r="BB691" s="1070"/>
      <c r="BC691" s="1070"/>
      <c r="BD691" s="1070"/>
      <c r="BE691" s="1070"/>
      <c r="BF691" s="1070"/>
      <c r="BG691" s="1070"/>
      <c r="BH691" s="1070"/>
      <c r="BI691" s="1070"/>
      <c r="BJ691" s="1070"/>
      <c r="BK691" s="1070"/>
      <c r="BL691" s="1070"/>
      <c r="BM691" s="1070"/>
      <c r="BN691" s="1070"/>
      <c r="BO691" s="1070"/>
      <c r="BP691" s="1070"/>
      <c r="BQ691" s="1070"/>
      <c r="BR691" s="1070"/>
      <c r="BS691" s="1070"/>
      <c r="BT691" s="1070"/>
      <c r="BU691" s="1070"/>
      <c r="BV691" s="1070"/>
      <c r="BW691" s="1070"/>
      <c r="BX691" s="1070"/>
      <c r="BY691" s="1070"/>
      <c r="BZ691" s="1070"/>
      <c r="CA691" s="1070"/>
      <c r="CB691" s="1070"/>
      <c r="CC691" s="1070"/>
      <c r="CD691" s="1070"/>
      <c r="CE691" s="1070"/>
      <c r="CF691" s="1070"/>
      <c r="CG691" s="1070"/>
      <c r="CH691" s="1070"/>
      <c r="CI691" s="1070"/>
      <c r="CJ691" s="1070"/>
      <c r="CK691" s="1070"/>
      <c r="CL691" s="1070"/>
      <c r="CM691" s="1070"/>
      <c r="CN691" s="1070"/>
      <c r="CO691" s="1070"/>
      <c r="CP691" s="1070"/>
      <c r="CQ691" s="1070"/>
      <c r="CR691" s="1070"/>
      <c r="CS691" s="1070"/>
      <c r="CT691" s="1070"/>
      <c r="CU691" s="1070"/>
      <c r="CV691" s="1070"/>
      <c r="CW691" s="1070"/>
      <c r="CX691" s="1070"/>
      <c r="CY691" s="1070"/>
      <c r="CZ691" s="1070"/>
      <c r="DA691" s="1070"/>
      <c r="DB691" s="1070"/>
      <c r="DC691" s="1070"/>
      <c r="DD691" s="1070"/>
      <c r="DE691" s="1070"/>
      <c r="DF691" s="1070"/>
      <c r="DG691" s="1070"/>
      <c r="DH691" s="1070"/>
      <c r="DI691" s="1070"/>
      <c r="DJ691" s="1070"/>
      <c r="DK691" s="1070"/>
      <c r="DL691" s="1070"/>
      <c r="DM691" s="1070"/>
      <c r="DN691" s="1070"/>
      <c r="DO691" s="1070"/>
      <c r="DP691" s="1070"/>
      <c r="DQ691" s="1070"/>
      <c r="DR691" s="1070"/>
      <c r="DS691" s="1070"/>
      <c r="DT691" s="1070"/>
      <c r="DU691" s="1070"/>
      <c r="DV691" s="1070"/>
      <c r="DW691" s="1070"/>
      <c r="DX691" s="1070"/>
      <c r="DY691" s="1070"/>
      <c r="DZ691" s="1070"/>
      <c r="EA691" s="1070"/>
      <c r="EB691" s="1070"/>
      <c r="EC691" s="1070"/>
      <c r="ED691" s="1070"/>
      <c r="EE691" s="1070"/>
      <c r="EF691" s="1070"/>
      <c r="EG691" s="1070"/>
      <c r="EH691" s="1070"/>
      <c r="EI691" s="1070"/>
      <c r="EJ691" s="1070"/>
      <c r="EK691" s="1070"/>
      <c r="EL691" s="1070"/>
      <c r="EM691" s="1070"/>
      <c r="EN691" s="1070"/>
      <c r="EO691" s="1070"/>
      <c r="EP691" s="1070"/>
      <c r="EQ691" s="1070"/>
      <c r="ER691" s="1070"/>
      <c r="ES691" s="1070"/>
    </row>
    <row r="692" spans="1:149">
      <c r="C692" s="912"/>
      <c r="D692" s="912"/>
      <c r="E692" s="912"/>
      <c r="F692" s="912"/>
      <c r="G692" s="912"/>
      <c r="H692" s="912"/>
      <c r="I692" s="912"/>
      <c r="P692" s="1070"/>
      <c r="Q692" s="1070"/>
      <c r="R692" s="1070"/>
      <c r="S692" s="1070"/>
      <c r="T692" s="1070"/>
      <c r="U692" s="1070"/>
      <c r="V692" s="1070"/>
      <c r="W692" s="1070"/>
      <c r="X692" s="1070"/>
      <c r="Y692" s="1070"/>
      <c r="Z692" s="1070"/>
      <c r="AA692" s="1070"/>
      <c r="AB692" s="1070"/>
      <c r="AC692" s="1070"/>
      <c r="AD692" s="1070"/>
      <c r="AE692" s="1070"/>
      <c r="AF692" s="1070"/>
      <c r="AG692" s="1070"/>
      <c r="AH692" s="1070"/>
      <c r="AI692" s="1070"/>
      <c r="AJ692" s="1070"/>
      <c r="AK692" s="1070"/>
      <c r="AL692" s="1070"/>
      <c r="AM692" s="1070"/>
      <c r="AN692" s="1070"/>
      <c r="AO692" s="1070"/>
      <c r="AP692" s="1070"/>
      <c r="AQ692" s="1070"/>
      <c r="AR692" s="1070"/>
      <c r="AS692" s="1070"/>
      <c r="AT692" s="1070"/>
      <c r="AU692" s="1070"/>
      <c r="AV692" s="1070"/>
      <c r="AW692" s="1070"/>
      <c r="AX692" s="1070"/>
      <c r="AY692" s="1070"/>
      <c r="AZ692" s="1070"/>
      <c r="BA692" s="1070"/>
      <c r="BB692" s="1070"/>
      <c r="BC692" s="1070"/>
      <c r="BD692" s="1070"/>
      <c r="BE692" s="1070"/>
      <c r="BF692" s="1070"/>
      <c r="BG692" s="1070"/>
      <c r="BH692" s="1070"/>
      <c r="BI692" s="1070"/>
      <c r="BJ692" s="1070"/>
      <c r="BK692" s="1070"/>
      <c r="BL692" s="1070"/>
      <c r="BM692" s="1070"/>
      <c r="BN692" s="1070"/>
      <c r="BO692" s="1070"/>
      <c r="BP692" s="1070"/>
      <c r="BQ692" s="1070"/>
      <c r="BR692" s="1070"/>
      <c r="BS692" s="1070"/>
      <c r="BT692" s="1070"/>
      <c r="BU692" s="1070"/>
      <c r="BV692" s="1070"/>
      <c r="BW692" s="1070"/>
      <c r="BX692" s="1070"/>
      <c r="BY692" s="1070"/>
      <c r="BZ692" s="1070"/>
      <c r="CA692" s="1070"/>
      <c r="CB692" s="1070"/>
      <c r="CC692" s="1070"/>
      <c r="CD692" s="1070"/>
      <c r="CE692" s="1070"/>
      <c r="CF692" s="1070"/>
      <c r="CG692" s="1070"/>
      <c r="CH692" s="1070"/>
      <c r="CI692" s="1070"/>
      <c r="CJ692" s="1070"/>
      <c r="CK692" s="1070"/>
      <c r="CL692" s="1070"/>
      <c r="CM692" s="1070"/>
      <c r="CN692" s="1070"/>
      <c r="CO692" s="1070"/>
      <c r="CP692" s="1070"/>
      <c r="CQ692" s="1070"/>
      <c r="CR692" s="1070"/>
      <c r="CS692" s="1070"/>
      <c r="CT692" s="1070"/>
      <c r="CU692" s="1070"/>
      <c r="CV692" s="1070"/>
      <c r="CW692" s="1070"/>
      <c r="CX692" s="1070"/>
      <c r="CY692" s="1070"/>
      <c r="CZ692" s="1070"/>
      <c r="DA692" s="1070"/>
      <c r="DB692" s="1070"/>
      <c r="DC692" s="1070"/>
      <c r="DD692" s="1070"/>
      <c r="DE692" s="1070"/>
      <c r="DF692" s="1070"/>
      <c r="DG692" s="1070"/>
      <c r="DH692" s="1070"/>
      <c r="DI692" s="1070"/>
      <c r="DJ692" s="1070"/>
      <c r="DK692" s="1070"/>
      <c r="DL692" s="1070"/>
      <c r="DM692" s="1070"/>
      <c r="DN692" s="1070"/>
      <c r="DO692" s="1070"/>
      <c r="DP692" s="1070"/>
      <c r="DQ692" s="1070"/>
      <c r="DR692" s="1070"/>
      <c r="DS692" s="1070"/>
      <c r="DT692" s="1070"/>
      <c r="DU692" s="1070"/>
      <c r="DV692" s="1070"/>
      <c r="DW692" s="1070"/>
      <c r="DX692" s="1070"/>
      <c r="DY692" s="1070"/>
      <c r="DZ692" s="1070"/>
      <c r="EA692" s="1070"/>
      <c r="EB692" s="1070"/>
      <c r="EC692" s="1070"/>
      <c r="ED692" s="1070"/>
      <c r="EE692" s="1070"/>
      <c r="EF692" s="1070"/>
      <c r="EG692" s="1070"/>
      <c r="EH692" s="1070"/>
      <c r="EI692" s="1070"/>
      <c r="EJ692" s="1070"/>
      <c r="EK692" s="1070"/>
      <c r="EL692" s="1070"/>
      <c r="EM692" s="1070"/>
      <c r="EN692" s="1070"/>
      <c r="EO692" s="1070"/>
      <c r="EP692" s="1070"/>
      <c r="EQ692" s="1070"/>
      <c r="ER692" s="1070"/>
      <c r="ES692" s="1070"/>
    </row>
    <row r="693" spans="1:149">
      <c r="A693" s="927"/>
      <c r="B693" s="1093"/>
      <c r="C693" s="927"/>
      <c r="D693" s="927"/>
      <c r="E693" s="927"/>
      <c r="F693" s="927"/>
      <c r="G693" s="927"/>
      <c r="H693" s="927"/>
      <c r="I693" s="927"/>
      <c r="P693" s="912"/>
      <c r="Q693" s="912"/>
      <c r="R693" s="912"/>
      <c r="S693" s="912"/>
      <c r="T693" s="912"/>
      <c r="U693" s="912"/>
      <c r="V693" s="912"/>
      <c r="W693" s="912"/>
      <c r="X693" s="912"/>
      <c r="Y693" s="912"/>
      <c r="Z693" s="912"/>
      <c r="AA693" s="912"/>
      <c r="AB693" s="912"/>
      <c r="AC693" s="912"/>
      <c r="AD693" s="912"/>
      <c r="AE693" s="912"/>
      <c r="AF693" s="912"/>
      <c r="AG693" s="912"/>
      <c r="AH693" s="912"/>
      <c r="AI693" s="912"/>
      <c r="AJ693" s="912"/>
      <c r="AK693" s="912"/>
      <c r="AL693" s="912"/>
      <c r="AM693" s="912"/>
      <c r="AN693" s="912"/>
      <c r="AO693" s="912"/>
      <c r="AP693" s="912"/>
      <c r="AQ693" s="912"/>
      <c r="AR693" s="912"/>
      <c r="AS693" s="912"/>
      <c r="AT693" s="912"/>
      <c r="AU693" s="912"/>
      <c r="AV693" s="912"/>
      <c r="AW693" s="912"/>
      <c r="AX693" s="912"/>
      <c r="AY693" s="912"/>
      <c r="AZ693" s="912"/>
      <c r="BA693" s="912"/>
      <c r="BB693" s="912"/>
      <c r="BC693" s="912"/>
      <c r="BD693" s="912"/>
      <c r="BE693" s="912"/>
      <c r="BF693" s="912"/>
      <c r="BG693" s="912"/>
      <c r="BH693" s="912"/>
      <c r="BI693" s="912"/>
      <c r="BJ693" s="912"/>
      <c r="BK693" s="912"/>
      <c r="BL693" s="912"/>
      <c r="BM693" s="912"/>
      <c r="BN693" s="912"/>
      <c r="BO693" s="912"/>
      <c r="BP693" s="912"/>
      <c r="BQ693" s="912"/>
      <c r="BR693" s="912"/>
      <c r="BS693" s="912"/>
      <c r="BT693" s="912"/>
      <c r="BU693" s="912"/>
      <c r="BV693" s="912"/>
      <c r="BW693" s="912"/>
      <c r="BX693" s="912"/>
      <c r="BY693" s="912"/>
      <c r="BZ693" s="912"/>
      <c r="CA693" s="912"/>
      <c r="CB693" s="912"/>
      <c r="CC693" s="912"/>
      <c r="CD693" s="912"/>
      <c r="CE693" s="912"/>
      <c r="CF693" s="912"/>
      <c r="CG693" s="912"/>
      <c r="CH693" s="912"/>
      <c r="CI693" s="912"/>
      <c r="CJ693" s="912"/>
      <c r="CK693" s="912"/>
      <c r="CL693" s="912"/>
      <c r="CM693" s="912"/>
      <c r="CN693" s="912"/>
      <c r="CO693" s="912"/>
      <c r="CP693" s="912"/>
      <c r="CQ693" s="912"/>
      <c r="CR693" s="912"/>
      <c r="CS693" s="912"/>
      <c r="CT693" s="912"/>
      <c r="CU693" s="912"/>
      <c r="CV693" s="912"/>
      <c r="CW693" s="912"/>
      <c r="CX693" s="912"/>
      <c r="CY693" s="912"/>
      <c r="CZ693" s="912"/>
      <c r="DA693" s="912"/>
      <c r="DB693" s="912"/>
      <c r="DC693" s="912"/>
      <c r="DD693" s="912"/>
      <c r="DE693" s="912"/>
      <c r="DF693" s="912"/>
      <c r="DG693" s="912"/>
      <c r="DH693" s="912"/>
      <c r="DI693" s="912"/>
      <c r="DJ693" s="912"/>
      <c r="DK693" s="912"/>
      <c r="DL693" s="912"/>
      <c r="DM693" s="912"/>
      <c r="DN693" s="912"/>
      <c r="DO693" s="912"/>
      <c r="DP693" s="912"/>
      <c r="DQ693" s="912"/>
      <c r="DR693" s="912"/>
      <c r="DS693" s="912"/>
      <c r="DT693" s="912"/>
      <c r="DU693" s="912"/>
      <c r="DV693" s="912"/>
      <c r="DW693" s="912"/>
      <c r="DX693" s="912"/>
      <c r="DY693" s="912"/>
      <c r="DZ693" s="912"/>
      <c r="EA693" s="912"/>
      <c r="EB693" s="912"/>
      <c r="EC693" s="912"/>
      <c r="ED693" s="912"/>
      <c r="EE693" s="912"/>
      <c r="EF693" s="912"/>
      <c r="EG693" s="912"/>
      <c r="EH693" s="912"/>
      <c r="EI693" s="912"/>
      <c r="EJ693" s="912"/>
      <c r="EK693" s="912"/>
      <c r="EL693" s="912"/>
      <c r="EM693" s="912"/>
      <c r="EN693" s="912"/>
      <c r="EO693" s="912"/>
      <c r="EP693" s="912"/>
      <c r="EQ693" s="912"/>
      <c r="ER693" s="912"/>
      <c r="ES693" s="912"/>
    </row>
    <row r="694" spans="1:149">
      <c r="C694" s="912"/>
      <c r="D694" s="912"/>
      <c r="E694" s="912"/>
      <c r="F694" s="912"/>
      <c r="G694" s="912"/>
      <c r="H694" s="912"/>
      <c r="I694" s="912"/>
    </row>
    <row r="695" spans="1:149">
      <c r="C695" s="912"/>
      <c r="D695" s="912"/>
      <c r="E695" s="912"/>
      <c r="F695" s="912"/>
      <c r="G695" s="912"/>
      <c r="H695" s="912"/>
      <c r="I695" s="912"/>
    </row>
    <row r="696" spans="1:149">
      <c r="C696" s="912"/>
      <c r="D696" s="912"/>
      <c r="E696" s="912"/>
      <c r="F696" s="912"/>
      <c r="G696" s="912"/>
      <c r="H696" s="912"/>
      <c r="I696" s="912"/>
    </row>
    <row r="697" spans="1:149">
      <c r="C697" s="912"/>
      <c r="D697" s="912"/>
      <c r="E697" s="912"/>
      <c r="F697" s="912"/>
      <c r="G697" s="912"/>
      <c r="H697" s="912"/>
      <c r="I697" s="912"/>
    </row>
    <row r="698" spans="1:149">
      <c r="A698" s="927"/>
      <c r="B698" s="1093"/>
      <c r="C698" s="927"/>
      <c r="D698" s="927"/>
      <c r="E698" s="927"/>
      <c r="F698" s="927"/>
      <c r="G698" s="927"/>
      <c r="H698" s="927"/>
      <c r="I698" s="927"/>
    </row>
    <row r="699" spans="1:149">
      <c r="C699" s="912"/>
      <c r="D699" s="912"/>
      <c r="E699" s="912"/>
      <c r="F699" s="912"/>
      <c r="G699" s="912"/>
      <c r="H699" s="912"/>
      <c r="I699" s="912"/>
    </row>
    <row r="700" spans="1:149">
      <c r="C700" s="912"/>
      <c r="D700" s="912"/>
      <c r="E700" s="912"/>
      <c r="F700" s="912"/>
      <c r="G700" s="912"/>
      <c r="H700" s="912"/>
      <c r="I700" s="912"/>
    </row>
    <row r="701" spans="1:149">
      <c r="C701" s="912"/>
      <c r="D701" s="912"/>
      <c r="E701" s="912"/>
      <c r="F701" s="912"/>
      <c r="G701" s="912"/>
      <c r="H701" s="912"/>
      <c r="I701" s="912"/>
    </row>
    <row r="702" spans="1:149">
      <c r="C702" s="912"/>
      <c r="D702" s="912"/>
      <c r="E702" s="912"/>
      <c r="F702" s="912"/>
      <c r="G702" s="912"/>
      <c r="H702" s="912"/>
      <c r="I702" s="912"/>
    </row>
    <row r="703" spans="1:149">
      <c r="A703" s="927"/>
      <c r="B703" s="1093"/>
      <c r="C703" s="927"/>
      <c r="D703" s="927"/>
      <c r="E703" s="927"/>
      <c r="F703" s="927"/>
      <c r="G703" s="927"/>
      <c r="H703" s="927"/>
      <c r="I703" s="927"/>
    </row>
    <row r="704" spans="1:149">
      <c r="C704" s="912"/>
      <c r="D704" s="912"/>
      <c r="E704" s="912"/>
      <c r="F704" s="912"/>
      <c r="G704" s="912"/>
      <c r="H704" s="912"/>
      <c r="I704" s="912"/>
    </row>
    <row r="705" spans="1:9">
      <c r="C705" s="912"/>
      <c r="D705" s="912"/>
      <c r="E705" s="912"/>
      <c r="F705" s="912"/>
      <c r="G705" s="912"/>
      <c r="H705" s="912"/>
      <c r="I705" s="912"/>
    </row>
    <row r="706" spans="1:9">
      <c r="C706" s="912"/>
      <c r="D706" s="912"/>
      <c r="E706" s="912"/>
      <c r="F706" s="912"/>
      <c r="G706" s="912"/>
      <c r="H706" s="912"/>
      <c r="I706" s="912"/>
    </row>
    <row r="707" spans="1:9">
      <c r="C707" s="912"/>
      <c r="D707" s="912"/>
      <c r="E707" s="912"/>
      <c r="F707" s="912"/>
      <c r="G707" s="912"/>
      <c r="H707" s="912"/>
      <c r="I707" s="912"/>
    </row>
    <row r="708" spans="1:9">
      <c r="A708" s="927"/>
      <c r="B708" s="1093"/>
      <c r="C708" s="927"/>
      <c r="D708" s="927"/>
      <c r="E708" s="927"/>
      <c r="F708" s="927"/>
      <c r="G708" s="927"/>
      <c r="H708" s="927"/>
      <c r="I708" s="927"/>
    </row>
    <row r="709" spans="1:9">
      <c r="C709" s="912"/>
      <c r="D709" s="912"/>
      <c r="E709" s="912"/>
      <c r="F709" s="912"/>
      <c r="G709" s="912"/>
      <c r="H709" s="912"/>
      <c r="I709" s="912"/>
    </row>
    <row r="710" spans="1:9">
      <c r="C710" s="912"/>
      <c r="D710" s="912"/>
      <c r="E710" s="912"/>
      <c r="F710" s="912"/>
      <c r="G710" s="912"/>
      <c r="H710" s="912"/>
      <c r="I710" s="912"/>
    </row>
    <row r="711" spans="1:9">
      <c r="C711" s="912"/>
      <c r="D711" s="912"/>
      <c r="E711" s="912"/>
      <c r="F711" s="912"/>
      <c r="G711" s="912"/>
      <c r="H711" s="912"/>
      <c r="I711" s="912"/>
    </row>
    <row r="712" spans="1:9">
      <c r="C712" s="912"/>
      <c r="D712" s="912"/>
      <c r="E712" s="912"/>
      <c r="F712" s="912"/>
      <c r="G712" s="912"/>
      <c r="H712" s="912"/>
      <c r="I712" s="912"/>
    </row>
    <row r="713" spans="1:9">
      <c r="A713" s="927"/>
      <c r="B713" s="1093"/>
      <c r="C713" s="927"/>
      <c r="D713" s="927"/>
      <c r="E713" s="927"/>
      <c r="F713" s="927"/>
      <c r="G713" s="927"/>
      <c r="H713" s="927"/>
      <c r="I713" s="927"/>
    </row>
    <row r="714" spans="1:9">
      <c r="C714" s="912"/>
      <c r="D714" s="912"/>
      <c r="E714" s="912"/>
      <c r="F714" s="912"/>
      <c r="G714" s="912"/>
      <c r="H714" s="912"/>
      <c r="I714" s="912"/>
    </row>
    <row r="715" spans="1:9">
      <c r="C715" s="912"/>
      <c r="D715" s="912"/>
      <c r="E715" s="912"/>
      <c r="F715" s="912"/>
      <c r="G715" s="912"/>
      <c r="H715" s="912"/>
      <c r="I715" s="912"/>
    </row>
    <row r="716" spans="1:9">
      <c r="C716" s="912"/>
      <c r="D716" s="912"/>
      <c r="E716" s="912"/>
      <c r="F716" s="912"/>
      <c r="G716" s="912"/>
      <c r="H716" s="912"/>
      <c r="I716" s="912"/>
    </row>
    <row r="717" spans="1:9">
      <c r="C717" s="912"/>
      <c r="D717" s="912"/>
      <c r="E717" s="912"/>
      <c r="F717" s="912"/>
      <c r="G717" s="912"/>
      <c r="H717" s="912"/>
      <c r="I717" s="912"/>
    </row>
    <row r="718" spans="1:9">
      <c r="A718" s="927"/>
      <c r="B718" s="1093"/>
      <c r="C718" s="927"/>
      <c r="D718" s="927"/>
      <c r="E718" s="927"/>
      <c r="F718" s="927"/>
      <c r="G718" s="927"/>
      <c r="H718" s="927"/>
      <c r="I718" s="927"/>
    </row>
    <row r="719" spans="1:9">
      <c r="C719" s="912"/>
      <c r="D719" s="912"/>
      <c r="E719" s="912"/>
      <c r="F719" s="912"/>
      <c r="G719" s="912"/>
      <c r="H719" s="912"/>
      <c r="I719" s="912"/>
    </row>
    <row r="720" spans="1:9">
      <c r="C720" s="912"/>
      <c r="D720" s="912"/>
      <c r="E720" s="912"/>
      <c r="F720" s="912"/>
      <c r="G720" s="912"/>
      <c r="H720" s="912"/>
      <c r="I720" s="912"/>
    </row>
    <row r="721" spans="1:9">
      <c r="C721" s="912"/>
      <c r="D721" s="912"/>
      <c r="E721" s="912"/>
      <c r="F721" s="912"/>
      <c r="G721" s="912"/>
      <c r="H721" s="912"/>
      <c r="I721" s="912"/>
    </row>
    <row r="722" spans="1:9">
      <c r="C722" s="912"/>
      <c r="D722" s="912"/>
      <c r="E722" s="912"/>
      <c r="F722" s="912"/>
      <c r="G722" s="912"/>
      <c r="H722" s="912"/>
      <c r="I722" s="912"/>
    </row>
    <row r="723" spans="1:9">
      <c r="A723" s="927"/>
      <c r="B723" s="1093"/>
      <c r="C723" s="927"/>
      <c r="D723" s="927"/>
      <c r="E723" s="927"/>
      <c r="F723" s="927"/>
      <c r="G723" s="927"/>
      <c r="H723" s="927"/>
      <c r="I723" s="927"/>
    </row>
    <row r="724" spans="1:9">
      <c r="C724" s="912"/>
      <c r="D724" s="912"/>
      <c r="E724" s="912"/>
      <c r="F724" s="912"/>
      <c r="G724" s="912"/>
      <c r="H724" s="912"/>
      <c r="I724" s="912"/>
    </row>
    <row r="725" spans="1:9">
      <c r="C725" s="912"/>
      <c r="D725" s="912"/>
      <c r="E725" s="912"/>
      <c r="F725" s="912"/>
      <c r="G725" s="912"/>
      <c r="H725" s="912"/>
      <c r="I725" s="912"/>
    </row>
    <row r="726" spans="1:9">
      <c r="C726" s="912"/>
      <c r="D726" s="912"/>
      <c r="E726" s="912"/>
      <c r="F726" s="912"/>
      <c r="G726" s="912"/>
      <c r="H726" s="912"/>
      <c r="I726" s="912"/>
    </row>
    <row r="727" spans="1:9">
      <c r="C727" s="912"/>
      <c r="D727" s="912"/>
      <c r="E727" s="912"/>
      <c r="F727" s="912"/>
      <c r="G727" s="912"/>
      <c r="H727" s="912"/>
      <c r="I727" s="912"/>
    </row>
    <row r="728" spans="1:9">
      <c r="A728" s="927"/>
      <c r="B728" s="1093"/>
      <c r="C728" s="927"/>
      <c r="D728" s="927"/>
      <c r="E728" s="927"/>
      <c r="F728" s="927"/>
      <c r="G728" s="927"/>
      <c r="H728" s="927"/>
      <c r="I728" s="927"/>
    </row>
    <row r="729" spans="1:9">
      <c r="C729" s="912"/>
      <c r="D729" s="912"/>
      <c r="E729" s="912"/>
      <c r="F729" s="912"/>
      <c r="G729" s="912"/>
      <c r="H729" s="912"/>
      <c r="I729" s="912"/>
    </row>
    <row r="730" spans="1:9">
      <c r="C730" s="912"/>
      <c r="D730" s="912"/>
      <c r="E730" s="912"/>
      <c r="F730" s="912"/>
      <c r="G730" s="912"/>
      <c r="H730" s="912"/>
      <c r="I730" s="912"/>
    </row>
    <row r="731" spans="1:9">
      <c r="C731" s="912"/>
      <c r="D731" s="912"/>
      <c r="E731" s="912"/>
      <c r="F731" s="912"/>
      <c r="G731" s="912"/>
      <c r="H731" s="912"/>
      <c r="I731" s="912"/>
    </row>
    <row r="732" spans="1:9">
      <c r="C732" s="912"/>
      <c r="D732" s="912"/>
      <c r="E732" s="912"/>
      <c r="F732" s="912"/>
      <c r="G732" s="912"/>
      <c r="H732" s="912"/>
      <c r="I732" s="912"/>
    </row>
    <row r="733" spans="1:9">
      <c r="A733" s="927"/>
      <c r="B733" s="1093"/>
      <c r="C733" s="927"/>
      <c r="D733" s="927"/>
      <c r="E733" s="927"/>
      <c r="F733" s="927"/>
      <c r="G733" s="927"/>
      <c r="H733" s="927"/>
      <c r="I733" s="927"/>
    </row>
    <row r="734" spans="1:9">
      <c r="C734" s="912"/>
      <c r="D734" s="912"/>
      <c r="E734" s="912"/>
      <c r="F734" s="912"/>
      <c r="G734" s="912"/>
      <c r="H734" s="912"/>
      <c r="I734" s="912"/>
    </row>
    <row r="735" spans="1:9">
      <c r="C735" s="912"/>
      <c r="D735" s="912"/>
      <c r="E735" s="912"/>
      <c r="F735" s="912"/>
      <c r="G735" s="912"/>
      <c r="H735" s="912"/>
      <c r="I735" s="912"/>
    </row>
    <row r="736" spans="1:9">
      <c r="C736" s="912"/>
      <c r="D736" s="912"/>
      <c r="E736" s="912"/>
      <c r="F736" s="912"/>
      <c r="G736" s="912"/>
      <c r="H736" s="912"/>
      <c r="I736" s="912"/>
    </row>
    <row r="737" spans="1:9">
      <c r="C737" s="912"/>
      <c r="D737" s="912"/>
      <c r="E737" s="912"/>
      <c r="F737" s="912"/>
      <c r="G737" s="912"/>
      <c r="H737" s="912"/>
      <c r="I737" s="912"/>
    </row>
    <row r="738" spans="1:9">
      <c r="A738" s="927"/>
      <c r="B738" s="1093"/>
      <c r="C738" s="927"/>
      <c r="D738" s="927"/>
      <c r="E738" s="927"/>
      <c r="F738" s="927"/>
      <c r="G738" s="927"/>
      <c r="H738" s="927"/>
      <c r="I738" s="927"/>
    </row>
    <row r="739" spans="1:9">
      <c r="C739" s="912"/>
      <c r="D739" s="912"/>
      <c r="E739" s="912"/>
      <c r="F739" s="912"/>
      <c r="G739" s="912"/>
      <c r="H739" s="912"/>
      <c r="I739" s="912"/>
    </row>
    <row r="740" spans="1:9">
      <c r="C740" s="912"/>
      <c r="D740" s="912"/>
      <c r="E740" s="912"/>
      <c r="F740" s="912"/>
      <c r="G740" s="912"/>
      <c r="H740" s="912"/>
      <c r="I740" s="912"/>
    </row>
    <row r="741" spans="1:9">
      <c r="C741" s="912"/>
      <c r="D741" s="912"/>
      <c r="E741" s="912"/>
      <c r="F741" s="912"/>
      <c r="G741" s="912"/>
      <c r="H741" s="912"/>
      <c r="I741" s="912"/>
    </row>
    <row r="742" spans="1:9">
      <c r="C742" s="912"/>
      <c r="D742" s="912"/>
      <c r="E742" s="912"/>
      <c r="F742" s="912"/>
      <c r="G742" s="912"/>
      <c r="H742" s="912"/>
      <c r="I742" s="912"/>
    </row>
    <row r="743" spans="1:9">
      <c r="A743" s="927"/>
      <c r="B743" s="1093"/>
      <c r="C743" s="927"/>
      <c r="D743" s="927"/>
      <c r="E743" s="927"/>
      <c r="F743" s="927"/>
      <c r="G743" s="927"/>
      <c r="H743" s="927"/>
      <c r="I743" s="927"/>
    </row>
    <row r="744" spans="1:9">
      <c r="C744" s="912"/>
      <c r="D744" s="912"/>
      <c r="E744" s="912"/>
      <c r="F744" s="912"/>
      <c r="G744" s="912"/>
      <c r="H744" s="912"/>
      <c r="I744" s="912"/>
    </row>
    <row r="745" spans="1:9">
      <c r="C745" s="912"/>
      <c r="D745" s="912"/>
      <c r="E745" s="912"/>
      <c r="F745" s="912"/>
      <c r="G745" s="912"/>
      <c r="H745" s="912"/>
      <c r="I745" s="912"/>
    </row>
    <row r="746" spans="1:9">
      <c r="C746" s="912"/>
      <c r="D746" s="912"/>
      <c r="E746" s="912"/>
      <c r="F746" s="912"/>
      <c r="G746" s="912"/>
      <c r="H746" s="912"/>
      <c r="I746" s="912"/>
    </row>
    <row r="747" spans="1:9">
      <c r="C747" s="912"/>
      <c r="D747" s="912"/>
      <c r="E747" s="912"/>
      <c r="F747" s="912"/>
      <c r="G747" s="912"/>
      <c r="H747" s="912"/>
      <c r="I747" s="912"/>
    </row>
    <row r="748" spans="1:9">
      <c r="A748" s="927"/>
      <c r="B748" s="1093"/>
      <c r="C748" s="927"/>
      <c r="D748" s="927"/>
      <c r="E748" s="927"/>
      <c r="F748" s="927"/>
      <c r="G748" s="927"/>
      <c r="H748" s="927"/>
      <c r="I748" s="927"/>
    </row>
    <row r="749" spans="1:9">
      <c r="C749" s="912"/>
      <c r="D749" s="912"/>
      <c r="E749" s="912"/>
      <c r="F749" s="912"/>
      <c r="G749" s="912"/>
      <c r="H749" s="912"/>
      <c r="I749" s="912"/>
    </row>
    <row r="750" spans="1:9">
      <c r="C750" s="912"/>
      <c r="D750" s="912"/>
      <c r="E750" s="912"/>
      <c r="F750" s="912"/>
      <c r="G750" s="912"/>
      <c r="H750" s="912"/>
      <c r="I750" s="912"/>
    </row>
    <row r="751" spans="1:9">
      <c r="C751" s="912"/>
      <c r="D751" s="912"/>
      <c r="E751" s="912"/>
      <c r="F751" s="912"/>
      <c r="G751" s="912"/>
      <c r="H751" s="912"/>
      <c r="I751" s="912"/>
    </row>
    <row r="752" spans="1:9">
      <c r="C752" s="912"/>
      <c r="D752" s="912"/>
      <c r="E752" s="912"/>
      <c r="F752" s="912"/>
      <c r="G752" s="912"/>
      <c r="H752" s="912"/>
      <c r="I752" s="912"/>
    </row>
    <row r="753" spans="1:9">
      <c r="A753" s="927"/>
      <c r="B753" s="1093"/>
      <c r="C753" s="927"/>
      <c r="D753" s="927"/>
      <c r="E753" s="927"/>
      <c r="F753" s="927"/>
      <c r="G753" s="927"/>
      <c r="H753" s="927"/>
      <c r="I753" s="927"/>
    </row>
    <row r="754" spans="1:9">
      <c r="C754" s="912"/>
      <c r="D754" s="912"/>
      <c r="E754" s="912"/>
      <c r="F754" s="912"/>
      <c r="G754" s="912"/>
      <c r="H754" s="912"/>
      <c r="I754" s="912"/>
    </row>
    <row r="755" spans="1:9">
      <c r="C755" s="912"/>
      <c r="D755" s="912"/>
      <c r="E755" s="912"/>
      <c r="F755" s="912"/>
      <c r="G755" s="912"/>
      <c r="H755" s="912"/>
      <c r="I755" s="912"/>
    </row>
    <row r="756" spans="1:9">
      <c r="C756" s="912"/>
      <c r="D756" s="912"/>
      <c r="E756" s="912"/>
      <c r="F756" s="912"/>
      <c r="G756" s="912"/>
      <c r="H756" s="912"/>
      <c r="I756" s="912"/>
    </row>
    <row r="757" spans="1:9">
      <c r="C757" s="912"/>
      <c r="D757" s="912"/>
      <c r="E757" s="912"/>
      <c r="F757" s="912"/>
      <c r="G757" s="912"/>
      <c r="H757" s="912"/>
      <c r="I757" s="912"/>
    </row>
    <row r="758" spans="1:9">
      <c r="A758" s="927"/>
      <c r="B758" s="1093"/>
      <c r="C758" s="927"/>
      <c r="D758" s="927"/>
      <c r="E758" s="927"/>
      <c r="F758" s="927"/>
      <c r="G758" s="927"/>
      <c r="H758" s="927"/>
      <c r="I758" s="927"/>
    </row>
    <row r="759" spans="1:9">
      <c r="C759" s="912"/>
      <c r="D759" s="912"/>
      <c r="E759" s="912"/>
      <c r="F759" s="912"/>
      <c r="G759" s="912"/>
      <c r="H759" s="912"/>
      <c r="I759" s="912"/>
    </row>
    <row r="760" spans="1:9">
      <c r="C760" s="912"/>
      <c r="D760" s="912"/>
      <c r="E760" s="912"/>
      <c r="F760" s="912"/>
      <c r="G760" s="912"/>
      <c r="H760" s="912"/>
      <c r="I760" s="912"/>
    </row>
    <row r="761" spans="1:9">
      <c r="C761" s="912"/>
      <c r="D761" s="912"/>
      <c r="E761" s="912"/>
      <c r="F761" s="912"/>
      <c r="G761" s="912"/>
      <c r="H761" s="912"/>
      <c r="I761" s="912"/>
    </row>
    <row r="762" spans="1:9">
      <c r="C762" s="912"/>
      <c r="D762" s="912"/>
      <c r="E762" s="912"/>
      <c r="F762" s="912"/>
      <c r="G762" s="912"/>
      <c r="H762" s="912"/>
      <c r="I762" s="912"/>
    </row>
    <row r="763" spans="1:9">
      <c r="A763" s="927"/>
      <c r="B763" s="1093"/>
      <c r="C763" s="927"/>
      <c r="D763" s="927"/>
      <c r="E763" s="927"/>
      <c r="F763" s="927"/>
      <c r="G763" s="927"/>
      <c r="H763" s="927"/>
      <c r="I763" s="927"/>
    </row>
    <row r="764" spans="1:9">
      <c r="C764" s="912"/>
      <c r="D764" s="912"/>
      <c r="E764" s="912"/>
      <c r="F764" s="912"/>
      <c r="G764" s="912"/>
      <c r="H764" s="912"/>
      <c r="I764" s="912"/>
    </row>
    <row r="765" spans="1:9">
      <c r="C765" s="912"/>
      <c r="D765" s="912"/>
      <c r="E765" s="912"/>
      <c r="F765" s="912"/>
      <c r="G765" s="912"/>
      <c r="H765" s="912"/>
      <c r="I765" s="912"/>
    </row>
    <row r="766" spans="1:9">
      <c r="C766" s="912"/>
      <c r="D766" s="912"/>
      <c r="E766" s="912"/>
      <c r="F766" s="912"/>
      <c r="G766" s="912"/>
      <c r="H766" s="912"/>
      <c r="I766" s="912"/>
    </row>
    <row r="767" spans="1:9">
      <c r="C767" s="912"/>
      <c r="D767" s="912"/>
      <c r="E767" s="912"/>
      <c r="F767" s="912"/>
      <c r="G767" s="912"/>
      <c r="H767" s="912"/>
      <c r="I767" s="912"/>
    </row>
    <row r="768" spans="1:9">
      <c r="A768" s="927"/>
      <c r="B768" s="1093"/>
      <c r="C768" s="927"/>
      <c r="D768" s="927"/>
      <c r="E768" s="927"/>
      <c r="F768" s="927"/>
      <c r="G768" s="927"/>
      <c r="H768" s="927"/>
      <c r="I768" s="927"/>
    </row>
    <row r="769" spans="1:9">
      <c r="C769" s="912"/>
      <c r="D769" s="912"/>
      <c r="E769" s="912"/>
      <c r="F769" s="912"/>
      <c r="G769" s="912"/>
      <c r="H769" s="912"/>
      <c r="I769" s="912"/>
    </row>
    <row r="770" spans="1:9">
      <c r="C770" s="912"/>
      <c r="D770" s="912"/>
      <c r="E770" s="912"/>
      <c r="F770" s="912"/>
      <c r="G770" s="912"/>
      <c r="H770" s="912"/>
      <c r="I770" s="912"/>
    </row>
    <row r="771" spans="1:9">
      <c r="C771" s="912"/>
      <c r="D771" s="912"/>
      <c r="E771" s="912"/>
      <c r="F771" s="912"/>
      <c r="G771" s="912"/>
      <c r="H771" s="912"/>
      <c r="I771" s="912"/>
    </row>
    <row r="772" spans="1:9">
      <c r="C772" s="912"/>
      <c r="D772" s="912"/>
      <c r="E772" s="912"/>
      <c r="F772" s="912"/>
      <c r="G772" s="912"/>
      <c r="H772" s="912"/>
      <c r="I772" s="912"/>
    </row>
    <row r="773" spans="1:9">
      <c r="A773" s="927"/>
      <c r="B773" s="1093"/>
      <c r="C773" s="927"/>
      <c r="D773" s="927"/>
      <c r="E773" s="927"/>
      <c r="F773" s="927"/>
      <c r="G773" s="927"/>
      <c r="H773" s="927"/>
      <c r="I773" s="927"/>
    </row>
    <row r="774" spans="1:9">
      <c r="C774" s="912"/>
      <c r="D774" s="912"/>
      <c r="E774" s="912"/>
      <c r="F774" s="912"/>
      <c r="G774" s="912"/>
      <c r="H774" s="912"/>
      <c r="I774" s="912"/>
    </row>
    <row r="775" spans="1:9">
      <c r="C775" s="912"/>
      <c r="D775" s="912"/>
      <c r="E775" s="912"/>
      <c r="F775" s="912"/>
      <c r="G775" s="912"/>
      <c r="H775" s="912"/>
      <c r="I775" s="912"/>
    </row>
    <row r="776" spans="1:9">
      <c r="C776" s="912"/>
      <c r="D776" s="912"/>
      <c r="E776" s="912"/>
      <c r="F776" s="912"/>
      <c r="G776" s="912"/>
      <c r="H776" s="912"/>
      <c r="I776" s="912"/>
    </row>
    <row r="777" spans="1:9">
      <c r="C777" s="912"/>
      <c r="D777" s="912"/>
      <c r="E777" s="912"/>
      <c r="F777" s="912"/>
      <c r="G777" s="912"/>
      <c r="H777" s="912"/>
      <c r="I777" s="912"/>
    </row>
    <row r="778" spans="1:9">
      <c r="A778" s="927"/>
      <c r="B778" s="1093"/>
      <c r="C778" s="927"/>
      <c r="D778" s="927"/>
      <c r="E778" s="927"/>
      <c r="F778" s="927"/>
      <c r="G778" s="927"/>
      <c r="H778" s="927"/>
      <c r="I778" s="927"/>
    </row>
    <row r="779" spans="1:9">
      <c r="C779" s="912"/>
      <c r="D779" s="912"/>
      <c r="E779" s="912"/>
      <c r="F779" s="912"/>
      <c r="G779" s="912"/>
      <c r="H779" s="912"/>
      <c r="I779" s="912"/>
    </row>
    <row r="780" spans="1:9">
      <c r="C780" s="912"/>
      <c r="D780" s="912"/>
      <c r="E780" s="912"/>
      <c r="F780" s="912"/>
      <c r="G780" s="912"/>
      <c r="H780" s="912"/>
      <c r="I780" s="912"/>
    </row>
    <row r="781" spans="1:9">
      <c r="C781" s="912"/>
      <c r="D781" s="912"/>
      <c r="E781" s="912"/>
      <c r="F781" s="912"/>
      <c r="G781" s="912"/>
      <c r="H781" s="912"/>
      <c r="I781" s="912"/>
    </row>
    <row r="782" spans="1:9">
      <c r="C782" s="912"/>
      <c r="D782" s="912"/>
      <c r="E782" s="912"/>
      <c r="F782" s="912"/>
      <c r="G782" s="912"/>
      <c r="H782" s="912"/>
      <c r="I782" s="912"/>
    </row>
    <row r="783" spans="1:9">
      <c r="A783" s="927"/>
      <c r="B783" s="1093"/>
      <c r="C783" s="927"/>
      <c r="D783" s="927"/>
      <c r="E783" s="927"/>
      <c r="F783" s="927"/>
      <c r="G783" s="927"/>
      <c r="H783" s="927"/>
      <c r="I783" s="927"/>
    </row>
    <row r="784" spans="1:9">
      <c r="C784" s="912"/>
      <c r="D784" s="912"/>
      <c r="E784" s="912"/>
      <c r="F784" s="912"/>
      <c r="G784" s="912"/>
      <c r="H784" s="912"/>
      <c r="I784" s="912"/>
    </row>
    <row r="785" spans="1:9">
      <c r="C785" s="912"/>
      <c r="D785" s="912"/>
      <c r="E785" s="912"/>
      <c r="F785" s="912"/>
      <c r="G785" s="912"/>
      <c r="H785" s="912"/>
      <c r="I785" s="912"/>
    </row>
    <row r="786" spans="1:9">
      <c r="C786" s="912"/>
      <c r="D786" s="912"/>
      <c r="E786" s="912"/>
      <c r="F786" s="912"/>
      <c r="G786" s="912"/>
      <c r="H786" s="912"/>
      <c r="I786" s="912"/>
    </row>
    <row r="787" spans="1:9">
      <c r="C787" s="912"/>
      <c r="D787" s="912"/>
      <c r="E787" s="912"/>
      <c r="F787" s="912"/>
      <c r="G787" s="912"/>
      <c r="H787" s="912"/>
      <c r="I787" s="912"/>
    </row>
    <row r="788" spans="1:9">
      <c r="A788" s="927"/>
      <c r="B788" s="1093"/>
      <c r="C788" s="927"/>
      <c r="D788" s="927"/>
      <c r="E788" s="927"/>
      <c r="F788" s="927"/>
      <c r="G788" s="927"/>
      <c r="H788" s="927"/>
      <c r="I788" s="927"/>
    </row>
    <row r="789" spans="1:9">
      <c r="C789" s="912"/>
      <c r="D789" s="912"/>
      <c r="E789" s="912"/>
      <c r="F789" s="912"/>
      <c r="G789" s="912"/>
      <c r="H789" s="912"/>
      <c r="I789" s="912"/>
    </row>
    <row r="790" spans="1:9">
      <c r="C790" s="912"/>
      <c r="D790" s="912"/>
      <c r="E790" s="912"/>
      <c r="F790" s="912"/>
      <c r="G790" s="912"/>
      <c r="H790" s="912"/>
      <c r="I790" s="912"/>
    </row>
    <row r="791" spans="1:9">
      <c r="C791" s="912"/>
      <c r="D791" s="912"/>
      <c r="E791" s="912"/>
      <c r="F791" s="912"/>
      <c r="G791" s="912"/>
      <c r="H791" s="912"/>
      <c r="I791" s="912"/>
    </row>
    <row r="792" spans="1:9">
      <c r="C792" s="912"/>
      <c r="D792" s="912"/>
      <c r="E792" s="912"/>
      <c r="F792" s="912"/>
      <c r="G792" s="912"/>
      <c r="H792" s="912"/>
      <c r="I792" s="912"/>
    </row>
    <row r="793" spans="1:9">
      <c r="A793" s="927"/>
      <c r="B793" s="1093"/>
      <c r="C793" s="927"/>
      <c r="D793" s="927"/>
      <c r="E793" s="927"/>
      <c r="F793" s="927"/>
      <c r="G793" s="927"/>
      <c r="H793" s="927"/>
      <c r="I793" s="927"/>
    </row>
    <row r="794" spans="1:9">
      <c r="C794" s="912"/>
      <c r="D794" s="912"/>
      <c r="E794" s="912"/>
      <c r="F794" s="912"/>
      <c r="G794" s="912"/>
      <c r="H794" s="912"/>
      <c r="I794" s="912"/>
    </row>
    <row r="795" spans="1:9">
      <c r="C795" s="912"/>
      <c r="D795" s="912"/>
      <c r="E795" s="912"/>
      <c r="F795" s="912"/>
      <c r="G795" s="912"/>
      <c r="H795" s="912"/>
      <c r="I795" s="912"/>
    </row>
    <row r="796" spans="1:9">
      <c r="C796" s="912"/>
      <c r="D796" s="912"/>
      <c r="E796" s="912"/>
      <c r="F796" s="912"/>
      <c r="G796" s="912"/>
      <c r="H796" s="912"/>
      <c r="I796" s="912"/>
    </row>
    <row r="797" spans="1:9">
      <c r="C797" s="912"/>
      <c r="D797" s="912"/>
      <c r="E797" s="912"/>
      <c r="F797" s="912"/>
      <c r="G797" s="912"/>
      <c r="H797" s="912"/>
      <c r="I797" s="912"/>
    </row>
    <row r="798" spans="1:9">
      <c r="A798" s="927"/>
      <c r="B798" s="1093"/>
      <c r="C798" s="927"/>
      <c r="D798" s="927"/>
      <c r="E798" s="927"/>
      <c r="F798" s="927"/>
      <c r="G798" s="927"/>
      <c r="H798" s="927"/>
      <c r="I798" s="927"/>
    </row>
    <row r="799" spans="1:9">
      <c r="C799" s="912"/>
      <c r="D799" s="912"/>
      <c r="E799" s="912"/>
      <c r="F799" s="912"/>
      <c r="G799" s="912"/>
      <c r="H799" s="912"/>
      <c r="I799" s="912"/>
    </row>
    <row r="800" spans="1:9">
      <c r="C800" s="912"/>
      <c r="D800" s="912"/>
      <c r="E800" s="912"/>
      <c r="F800" s="912"/>
      <c r="G800" s="912"/>
      <c r="H800" s="912"/>
      <c r="I800" s="912"/>
    </row>
    <row r="801" spans="1:9">
      <c r="C801" s="912"/>
      <c r="D801" s="912"/>
      <c r="E801" s="912"/>
      <c r="F801" s="912"/>
      <c r="G801" s="912"/>
      <c r="H801" s="912"/>
      <c r="I801" s="912"/>
    </row>
    <row r="802" spans="1:9">
      <c r="C802" s="912"/>
      <c r="D802" s="912"/>
      <c r="E802" s="912"/>
      <c r="F802" s="912"/>
      <c r="G802" s="912"/>
      <c r="H802" s="912"/>
      <c r="I802" s="912"/>
    </row>
    <row r="803" spans="1:9">
      <c r="A803" s="927"/>
      <c r="B803" s="1093"/>
      <c r="C803" s="927"/>
      <c r="D803" s="927"/>
      <c r="E803" s="927"/>
      <c r="F803" s="927"/>
      <c r="G803" s="927"/>
      <c r="H803" s="927"/>
      <c r="I803" s="927"/>
    </row>
    <row r="804" spans="1:9">
      <c r="C804" s="912"/>
      <c r="D804" s="912"/>
      <c r="E804" s="912"/>
      <c r="F804" s="912"/>
      <c r="G804" s="912"/>
      <c r="H804" s="912"/>
      <c r="I804" s="912"/>
    </row>
    <row r="805" spans="1:9">
      <c r="C805" s="912"/>
      <c r="D805" s="912"/>
      <c r="E805" s="912"/>
      <c r="F805" s="912"/>
      <c r="G805" s="912"/>
      <c r="H805" s="912"/>
      <c r="I805" s="912"/>
    </row>
    <row r="806" spans="1:9">
      <c r="C806" s="912"/>
      <c r="D806" s="912"/>
      <c r="E806" s="912"/>
      <c r="F806" s="912"/>
      <c r="G806" s="912"/>
      <c r="H806" s="912"/>
      <c r="I806" s="912"/>
    </row>
    <row r="807" spans="1:9">
      <c r="C807" s="912"/>
      <c r="D807" s="912"/>
      <c r="E807" s="912"/>
      <c r="F807" s="912"/>
      <c r="G807" s="912"/>
      <c r="H807" s="912"/>
      <c r="I807" s="912"/>
    </row>
    <row r="808" spans="1:9">
      <c r="A808" s="927"/>
      <c r="B808" s="1093"/>
      <c r="C808" s="927"/>
      <c r="D808" s="927"/>
      <c r="E808" s="927"/>
      <c r="F808" s="927"/>
      <c r="G808" s="927"/>
      <c r="H808" s="927"/>
      <c r="I808" s="927"/>
    </row>
    <row r="809" spans="1:9">
      <c r="C809" s="912"/>
      <c r="D809" s="912"/>
      <c r="E809" s="912"/>
      <c r="F809" s="912"/>
      <c r="G809" s="912"/>
      <c r="H809" s="912"/>
      <c r="I809" s="912"/>
    </row>
    <row r="810" spans="1:9">
      <c r="C810" s="912"/>
      <c r="D810" s="912"/>
      <c r="E810" s="912"/>
      <c r="F810" s="912"/>
      <c r="G810" s="912"/>
      <c r="H810" s="912"/>
      <c r="I810" s="912"/>
    </row>
    <row r="811" spans="1:9">
      <c r="C811" s="912"/>
      <c r="D811" s="912"/>
      <c r="E811" s="912"/>
      <c r="F811" s="912"/>
      <c r="G811" s="912"/>
      <c r="H811" s="912"/>
      <c r="I811" s="912"/>
    </row>
    <row r="812" spans="1:9">
      <c r="C812" s="912"/>
      <c r="D812" s="912"/>
      <c r="E812" s="912"/>
      <c r="F812" s="912"/>
      <c r="G812" s="912"/>
      <c r="H812" s="912"/>
      <c r="I812" s="912"/>
    </row>
    <row r="813" spans="1:9">
      <c r="A813" s="927"/>
      <c r="B813" s="1093"/>
      <c r="C813" s="927"/>
      <c r="D813" s="927"/>
      <c r="E813" s="927"/>
      <c r="F813" s="927"/>
      <c r="G813" s="927"/>
      <c r="H813" s="927"/>
      <c r="I813" s="927"/>
    </row>
    <row r="814" spans="1:9">
      <c r="C814" s="912"/>
      <c r="D814" s="912"/>
      <c r="E814" s="912"/>
      <c r="F814" s="912"/>
      <c r="G814" s="912"/>
      <c r="H814" s="912"/>
      <c r="I814" s="912"/>
    </row>
    <row r="815" spans="1:9">
      <c r="C815" s="912"/>
      <c r="D815" s="912"/>
      <c r="E815" s="912"/>
      <c r="F815" s="912"/>
      <c r="G815" s="912"/>
      <c r="H815" s="912"/>
      <c r="I815" s="912"/>
    </row>
    <row r="816" spans="1:9">
      <c r="C816" s="912"/>
      <c r="D816" s="912"/>
      <c r="E816" s="912"/>
      <c r="F816" s="912"/>
      <c r="G816" s="912"/>
      <c r="H816" s="912"/>
      <c r="I816" s="912"/>
    </row>
    <row r="817" spans="1:9">
      <c r="C817" s="912"/>
      <c r="D817" s="912"/>
      <c r="E817" s="912"/>
      <c r="F817" s="912"/>
      <c r="G817" s="912"/>
      <c r="H817" s="912"/>
      <c r="I817" s="912"/>
    </row>
    <row r="818" spans="1:9">
      <c r="A818" s="927"/>
      <c r="B818" s="1093"/>
      <c r="C818" s="927"/>
      <c r="D818" s="927"/>
      <c r="E818" s="927"/>
      <c r="F818" s="927"/>
      <c r="G818" s="927"/>
      <c r="H818" s="927"/>
      <c r="I818" s="927"/>
    </row>
    <row r="819" spans="1:9">
      <c r="C819" s="912"/>
      <c r="D819" s="912"/>
      <c r="E819" s="912"/>
      <c r="F819" s="912"/>
      <c r="G819" s="912"/>
      <c r="H819" s="912"/>
      <c r="I819" s="912"/>
    </row>
    <row r="820" spans="1:9">
      <c r="C820" s="912"/>
      <c r="D820" s="912"/>
      <c r="E820" s="912"/>
      <c r="F820" s="912"/>
      <c r="G820" s="912"/>
      <c r="H820" s="912"/>
      <c r="I820" s="912"/>
    </row>
    <row r="821" spans="1:9">
      <c r="C821" s="912"/>
      <c r="D821" s="912"/>
      <c r="E821" s="912"/>
      <c r="F821" s="912"/>
      <c r="G821" s="912"/>
      <c r="H821" s="912"/>
      <c r="I821" s="912"/>
    </row>
    <row r="822" spans="1:9">
      <c r="C822" s="912"/>
      <c r="D822" s="912"/>
      <c r="E822" s="912"/>
      <c r="F822" s="912"/>
      <c r="G822" s="912"/>
      <c r="H822" s="912"/>
      <c r="I822" s="912"/>
    </row>
    <row r="823" spans="1:9">
      <c r="A823" s="927"/>
      <c r="B823" s="1093"/>
      <c r="C823" s="927"/>
      <c r="D823" s="927"/>
      <c r="E823" s="927"/>
      <c r="F823" s="927"/>
      <c r="G823" s="927"/>
      <c r="H823" s="927"/>
      <c r="I823" s="927"/>
    </row>
    <row r="824" spans="1:9">
      <c r="C824" s="912"/>
      <c r="D824" s="912"/>
      <c r="E824" s="912"/>
      <c r="F824" s="912"/>
      <c r="G824" s="912"/>
      <c r="H824" s="912"/>
      <c r="I824" s="912"/>
    </row>
    <row r="825" spans="1:9">
      <c r="C825" s="912"/>
      <c r="D825" s="912"/>
      <c r="E825" s="912"/>
      <c r="F825" s="912"/>
      <c r="G825" s="912"/>
      <c r="H825" s="912"/>
      <c r="I825" s="912"/>
    </row>
    <row r="826" spans="1:9">
      <c r="C826" s="912"/>
      <c r="D826" s="912"/>
      <c r="E826" s="912"/>
      <c r="F826" s="912"/>
      <c r="G826" s="912"/>
      <c r="H826" s="912"/>
      <c r="I826" s="912"/>
    </row>
    <row r="827" spans="1:9">
      <c r="C827" s="912"/>
      <c r="D827" s="912"/>
      <c r="E827" s="912"/>
      <c r="F827" s="912"/>
      <c r="G827" s="912"/>
      <c r="H827" s="912"/>
      <c r="I827" s="912"/>
    </row>
    <row r="828" spans="1:9">
      <c r="A828" s="927"/>
      <c r="B828" s="1093"/>
      <c r="C828" s="927"/>
      <c r="D828" s="927"/>
      <c r="E828" s="927"/>
      <c r="F828" s="927"/>
      <c r="G828" s="927"/>
      <c r="H828" s="927"/>
      <c r="I828" s="927"/>
    </row>
    <row r="829" spans="1:9">
      <c r="C829" s="912"/>
      <c r="D829" s="912"/>
      <c r="E829" s="912"/>
      <c r="F829" s="912"/>
      <c r="G829" s="912"/>
      <c r="H829" s="912"/>
      <c r="I829" s="912"/>
    </row>
    <row r="830" spans="1:9">
      <c r="C830" s="912"/>
      <c r="D830" s="912"/>
      <c r="E830" s="912"/>
      <c r="F830" s="912"/>
      <c r="G830" s="912"/>
      <c r="H830" s="912"/>
      <c r="I830" s="912"/>
    </row>
    <row r="831" spans="1:9">
      <c r="C831" s="912"/>
      <c r="D831" s="912"/>
      <c r="E831" s="912"/>
      <c r="F831" s="912"/>
      <c r="G831" s="912"/>
      <c r="H831" s="912"/>
      <c r="I831" s="912"/>
    </row>
    <row r="832" spans="1:9">
      <c r="C832" s="912"/>
      <c r="D832" s="912"/>
      <c r="E832" s="912"/>
      <c r="F832" s="912"/>
      <c r="G832" s="912"/>
      <c r="H832" s="912"/>
      <c r="I832" s="912"/>
    </row>
    <row r="833" spans="1:9">
      <c r="A833" s="927"/>
      <c r="B833" s="1093"/>
      <c r="C833" s="927"/>
      <c r="D833" s="927"/>
      <c r="E833" s="927"/>
      <c r="F833" s="927"/>
      <c r="G833" s="927"/>
      <c r="H833" s="927"/>
      <c r="I833" s="927"/>
    </row>
    <row r="834" spans="1:9">
      <c r="C834" s="912"/>
      <c r="D834" s="912"/>
      <c r="E834" s="912"/>
      <c r="F834" s="912"/>
      <c r="G834" s="912"/>
      <c r="H834" s="912"/>
      <c r="I834" s="912"/>
    </row>
    <row r="835" spans="1:9">
      <c r="C835" s="912"/>
      <c r="D835" s="912"/>
      <c r="E835" s="912"/>
      <c r="F835" s="912"/>
      <c r="G835" s="912"/>
      <c r="H835" s="912"/>
      <c r="I835" s="912"/>
    </row>
    <row r="836" spans="1:9">
      <c r="C836" s="912"/>
      <c r="D836" s="912"/>
      <c r="E836" s="912"/>
      <c r="F836" s="912"/>
      <c r="G836" s="912"/>
      <c r="H836" s="912"/>
      <c r="I836" s="912"/>
    </row>
    <row r="837" spans="1:9">
      <c r="C837" s="912"/>
      <c r="D837" s="912"/>
      <c r="E837" s="912"/>
      <c r="F837" s="912"/>
      <c r="G837" s="912"/>
      <c r="H837" s="912"/>
      <c r="I837" s="912"/>
    </row>
    <row r="838" spans="1:9">
      <c r="A838" s="927"/>
      <c r="B838" s="1093"/>
      <c r="C838" s="927"/>
      <c r="D838" s="927"/>
      <c r="E838" s="927"/>
      <c r="F838" s="927"/>
      <c r="G838" s="927"/>
      <c r="H838" s="927"/>
      <c r="I838" s="927"/>
    </row>
    <row r="839" spans="1:9">
      <c r="C839" s="912"/>
      <c r="D839" s="912"/>
      <c r="E839" s="912"/>
      <c r="F839" s="912"/>
      <c r="G839" s="912"/>
      <c r="H839" s="912"/>
      <c r="I839" s="912"/>
    </row>
    <row r="840" spans="1:9">
      <c r="C840" s="912"/>
      <c r="D840" s="912"/>
      <c r="E840" s="912"/>
      <c r="F840" s="912"/>
      <c r="G840" s="912"/>
      <c r="H840" s="912"/>
      <c r="I840" s="912"/>
    </row>
    <row r="841" spans="1:9">
      <c r="C841" s="912"/>
      <c r="D841" s="912"/>
      <c r="E841" s="912"/>
      <c r="F841" s="912"/>
      <c r="G841" s="912"/>
      <c r="H841" s="912"/>
      <c r="I841" s="912"/>
    </row>
    <row r="842" spans="1:9">
      <c r="C842" s="912"/>
      <c r="D842" s="912"/>
      <c r="E842" s="912"/>
      <c r="F842" s="912"/>
      <c r="G842" s="912"/>
      <c r="H842" s="912"/>
      <c r="I842" s="912"/>
    </row>
    <row r="843" spans="1:9">
      <c r="A843" s="927"/>
      <c r="B843" s="1093"/>
      <c r="C843" s="927"/>
      <c r="D843" s="927"/>
      <c r="E843" s="927"/>
      <c r="F843" s="927"/>
      <c r="G843" s="927"/>
      <c r="H843" s="927"/>
      <c r="I843" s="927"/>
    </row>
    <row r="844" spans="1:9">
      <c r="C844" s="912"/>
      <c r="D844" s="912"/>
      <c r="E844" s="912"/>
      <c r="F844" s="912"/>
      <c r="G844" s="912"/>
      <c r="H844" s="912"/>
      <c r="I844" s="912"/>
    </row>
    <row r="845" spans="1:9">
      <c r="C845" s="912"/>
      <c r="D845" s="912"/>
      <c r="E845" s="912"/>
      <c r="F845" s="912"/>
      <c r="G845" s="912"/>
      <c r="H845" s="912"/>
      <c r="I845" s="912"/>
    </row>
    <row r="846" spans="1:9">
      <c r="C846" s="912"/>
      <c r="D846" s="912"/>
      <c r="E846" s="912"/>
      <c r="F846" s="912"/>
      <c r="G846" s="912"/>
      <c r="H846" s="912"/>
      <c r="I846" s="912"/>
    </row>
    <row r="847" spans="1:9">
      <c r="C847" s="912"/>
      <c r="D847" s="912"/>
      <c r="E847" s="912"/>
      <c r="F847" s="912"/>
      <c r="G847" s="912"/>
      <c r="H847" s="912"/>
      <c r="I847" s="912"/>
    </row>
    <row r="848" spans="1:9">
      <c r="A848" s="927"/>
      <c r="B848" s="1093"/>
      <c r="C848" s="927"/>
      <c r="D848" s="927"/>
      <c r="E848" s="927"/>
      <c r="F848" s="927"/>
      <c r="G848" s="927"/>
      <c r="H848" s="927"/>
      <c r="I848" s="927"/>
    </row>
    <row r="849" spans="1:9">
      <c r="C849" s="912"/>
      <c r="D849" s="912"/>
      <c r="E849" s="912"/>
      <c r="F849" s="912"/>
      <c r="G849" s="912"/>
      <c r="H849" s="912"/>
      <c r="I849" s="912"/>
    </row>
    <row r="850" spans="1:9">
      <c r="C850" s="912"/>
      <c r="D850" s="912"/>
      <c r="E850" s="912"/>
      <c r="F850" s="912"/>
      <c r="G850" s="912"/>
      <c r="H850" s="912"/>
      <c r="I850" s="912"/>
    </row>
    <row r="851" spans="1:9">
      <c r="C851" s="912"/>
      <c r="D851" s="912"/>
      <c r="E851" s="912"/>
      <c r="F851" s="912"/>
      <c r="G851" s="912"/>
      <c r="H851" s="912"/>
      <c r="I851" s="912"/>
    </row>
    <row r="852" spans="1:9">
      <c r="C852" s="912"/>
      <c r="D852" s="912"/>
      <c r="E852" s="912"/>
      <c r="F852" s="912"/>
      <c r="G852" s="912"/>
      <c r="H852" s="912"/>
      <c r="I852" s="912"/>
    </row>
    <row r="853" spans="1:9">
      <c r="A853" s="927"/>
      <c r="B853" s="1093"/>
      <c r="C853" s="927"/>
      <c r="D853" s="927"/>
      <c r="E853" s="927"/>
      <c r="F853" s="927"/>
      <c r="G853" s="927"/>
      <c r="H853" s="927"/>
      <c r="I853" s="927"/>
    </row>
    <row r="854" spans="1:9">
      <c r="C854" s="912"/>
      <c r="D854" s="912"/>
      <c r="E854" s="912"/>
      <c r="F854" s="912"/>
      <c r="G854" s="912"/>
      <c r="H854" s="912"/>
      <c r="I854" s="912"/>
    </row>
    <row r="855" spans="1:9">
      <c r="C855" s="912"/>
      <c r="D855" s="912"/>
      <c r="E855" s="912"/>
      <c r="F855" s="912"/>
      <c r="G855" s="912"/>
      <c r="H855" s="912"/>
      <c r="I855" s="912"/>
    </row>
    <row r="856" spans="1:9">
      <c r="C856" s="912"/>
      <c r="D856" s="912"/>
      <c r="E856" s="912"/>
      <c r="F856" s="912"/>
      <c r="G856" s="912"/>
      <c r="H856" s="912"/>
      <c r="I856" s="912"/>
    </row>
    <row r="857" spans="1:9">
      <c r="C857" s="912"/>
      <c r="D857" s="912"/>
      <c r="E857" s="912"/>
      <c r="F857" s="912"/>
      <c r="G857" s="912"/>
      <c r="H857" s="912"/>
      <c r="I857" s="912"/>
    </row>
    <row r="858" spans="1:9">
      <c r="A858" s="927"/>
      <c r="B858" s="1093"/>
      <c r="C858" s="927"/>
      <c r="D858" s="927"/>
      <c r="E858" s="927"/>
      <c r="F858" s="927"/>
      <c r="G858" s="927"/>
      <c r="H858" s="927"/>
      <c r="I858" s="927"/>
    </row>
    <row r="859" spans="1:9">
      <c r="C859" s="912"/>
      <c r="D859" s="912"/>
      <c r="E859" s="912"/>
      <c r="F859" s="912"/>
      <c r="G859" s="912"/>
      <c r="H859" s="912"/>
      <c r="I859" s="912"/>
    </row>
    <row r="860" spans="1:9">
      <c r="C860" s="912"/>
      <c r="D860" s="912"/>
      <c r="E860" s="912"/>
      <c r="F860" s="912"/>
      <c r="G860" s="912"/>
      <c r="H860" s="912"/>
      <c r="I860" s="912"/>
    </row>
    <row r="861" spans="1:9">
      <c r="C861" s="912"/>
      <c r="D861" s="912"/>
      <c r="E861" s="912"/>
      <c r="F861" s="912"/>
      <c r="G861" s="912"/>
      <c r="H861" s="912"/>
      <c r="I861" s="912"/>
    </row>
    <row r="862" spans="1:9">
      <c r="C862" s="912"/>
      <c r="D862" s="912"/>
      <c r="E862" s="912"/>
      <c r="F862" s="912"/>
      <c r="G862" s="912"/>
      <c r="H862" s="912"/>
      <c r="I862" s="912"/>
    </row>
    <row r="863" spans="1:9">
      <c r="A863" s="927"/>
      <c r="B863" s="1093"/>
      <c r="C863" s="927"/>
      <c r="D863" s="927"/>
      <c r="E863" s="927"/>
      <c r="F863" s="927"/>
      <c r="G863" s="927"/>
      <c r="H863" s="927"/>
      <c r="I863" s="927"/>
    </row>
    <row r="864" spans="1:9">
      <c r="C864" s="912"/>
      <c r="D864" s="912"/>
      <c r="E864" s="912"/>
      <c r="F864" s="912"/>
      <c r="G864" s="912"/>
      <c r="H864" s="912"/>
      <c r="I864" s="912"/>
    </row>
    <row r="865" spans="1:9">
      <c r="C865" s="912"/>
      <c r="D865" s="912"/>
      <c r="E865" s="912"/>
      <c r="F865" s="912"/>
      <c r="G865" s="912"/>
      <c r="H865" s="912"/>
      <c r="I865" s="912"/>
    </row>
    <row r="866" spans="1:9">
      <c r="C866" s="912"/>
      <c r="D866" s="912"/>
      <c r="E866" s="912"/>
      <c r="F866" s="912"/>
      <c r="G866" s="912"/>
      <c r="H866" s="912"/>
      <c r="I866" s="912"/>
    </row>
    <row r="867" spans="1:9">
      <c r="C867" s="912"/>
      <c r="D867" s="912"/>
      <c r="E867" s="912"/>
      <c r="F867" s="912"/>
      <c r="G867" s="912"/>
      <c r="H867" s="912"/>
      <c r="I867" s="912"/>
    </row>
    <row r="868" spans="1:9">
      <c r="A868" s="927"/>
      <c r="B868" s="1093"/>
      <c r="C868" s="927"/>
      <c r="D868" s="927"/>
      <c r="E868" s="927"/>
      <c r="F868" s="927"/>
      <c r="G868" s="927"/>
      <c r="H868" s="927"/>
      <c r="I868" s="927"/>
    </row>
    <row r="869" spans="1:9">
      <c r="C869" s="912"/>
      <c r="D869" s="912"/>
      <c r="E869" s="912"/>
      <c r="F869" s="912"/>
      <c r="G869" s="912"/>
      <c r="H869" s="912"/>
      <c r="I869" s="912"/>
    </row>
    <row r="870" spans="1:9">
      <c r="C870" s="912"/>
      <c r="D870" s="912"/>
      <c r="E870" s="912"/>
      <c r="F870" s="912"/>
      <c r="G870" s="912"/>
      <c r="H870" s="912"/>
      <c r="I870" s="912"/>
    </row>
    <row r="871" spans="1:9">
      <c r="C871" s="912"/>
      <c r="D871" s="912"/>
      <c r="E871" s="912"/>
      <c r="F871" s="912"/>
      <c r="G871" s="912"/>
      <c r="H871" s="912"/>
      <c r="I871" s="912"/>
    </row>
    <row r="872" spans="1:9">
      <c r="C872" s="912"/>
      <c r="D872" s="912"/>
      <c r="E872" s="912"/>
      <c r="F872" s="912"/>
      <c r="G872" s="912"/>
      <c r="H872" s="912"/>
      <c r="I872" s="912"/>
    </row>
    <row r="873" spans="1:9">
      <c r="A873" s="927"/>
      <c r="B873" s="1093"/>
      <c r="C873" s="927"/>
      <c r="D873" s="927"/>
      <c r="E873" s="927"/>
      <c r="F873" s="927"/>
      <c r="G873" s="927"/>
      <c r="H873" s="927"/>
      <c r="I873" s="927"/>
    </row>
    <row r="874" spans="1:9">
      <c r="C874" s="912"/>
      <c r="D874" s="912"/>
      <c r="E874" s="912"/>
      <c r="F874" s="912"/>
      <c r="G874" s="912"/>
      <c r="H874" s="912"/>
      <c r="I874" s="912"/>
    </row>
    <row r="875" spans="1:9">
      <c r="C875" s="912"/>
      <c r="D875" s="912"/>
      <c r="E875" s="912"/>
      <c r="F875" s="912"/>
      <c r="G875" s="912"/>
      <c r="H875" s="912"/>
      <c r="I875" s="912"/>
    </row>
    <row r="876" spans="1:9">
      <c r="C876" s="912"/>
      <c r="D876" s="912"/>
      <c r="E876" s="912"/>
      <c r="F876" s="912"/>
      <c r="G876" s="912"/>
      <c r="H876" s="912"/>
      <c r="I876" s="912"/>
    </row>
    <row r="877" spans="1:9">
      <c r="C877" s="912"/>
      <c r="D877" s="912"/>
      <c r="E877" s="912"/>
      <c r="F877" s="912"/>
      <c r="G877" s="912"/>
      <c r="H877" s="912"/>
      <c r="I877" s="912"/>
    </row>
    <row r="878" spans="1:9">
      <c r="A878" s="927"/>
      <c r="B878" s="1093"/>
      <c r="C878" s="927"/>
      <c r="D878" s="927"/>
      <c r="E878" s="927"/>
      <c r="F878" s="927"/>
      <c r="G878" s="927"/>
      <c r="H878" s="927"/>
      <c r="I878" s="927"/>
    </row>
    <row r="879" spans="1:9">
      <c r="C879" s="912"/>
      <c r="D879" s="912"/>
      <c r="E879" s="912"/>
      <c r="F879" s="912"/>
      <c r="G879" s="912"/>
      <c r="H879" s="912"/>
      <c r="I879" s="912"/>
    </row>
    <row r="880" spans="1:9">
      <c r="C880" s="912"/>
      <c r="D880" s="912"/>
      <c r="E880" s="912"/>
      <c r="F880" s="912"/>
      <c r="G880" s="912"/>
      <c r="H880" s="912"/>
      <c r="I880" s="912"/>
    </row>
    <row r="881" spans="1:9">
      <c r="C881" s="912"/>
      <c r="D881" s="912"/>
      <c r="E881" s="912"/>
      <c r="F881" s="912"/>
      <c r="G881" s="912"/>
      <c r="H881" s="912"/>
      <c r="I881" s="912"/>
    </row>
    <row r="882" spans="1:9">
      <c r="C882" s="912"/>
      <c r="D882" s="912"/>
      <c r="E882" s="912"/>
      <c r="F882" s="912"/>
      <c r="G882" s="912"/>
      <c r="H882" s="912"/>
      <c r="I882" s="912"/>
    </row>
    <row r="883" spans="1:9">
      <c r="A883" s="927"/>
      <c r="B883" s="1093"/>
      <c r="C883" s="927"/>
      <c r="D883" s="927"/>
      <c r="E883" s="927"/>
      <c r="F883" s="927"/>
      <c r="G883" s="927"/>
      <c r="H883" s="927"/>
      <c r="I883" s="927"/>
    </row>
    <row r="884" spans="1:9">
      <c r="C884" s="912"/>
      <c r="D884" s="912"/>
      <c r="E884" s="912"/>
      <c r="F884" s="912"/>
      <c r="G884" s="912"/>
      <c r="H884" s="912"/>
      <c r="I884" s="912"/>
    </row>
    <row r="885" spans="1:9">
      <c r="C885" s="912"/>
      <c r="D885" s="912"/>
      <c r="E885" s="912"/>
      <c r="F885" s="912"/>
      <c r="G885" s="912"/>
      <c r="H885" s="912"/>
      <c r="I885" s="912"/>
    </row>
    <row r="886" spans="1:9">
      <c r="C886" s="912"/>
      <c r="D886" s="912"/>
      <c r="E886" s="912"/>
      <c r="F886" s="912"/>
      <c r="G886" s="912"/>
      <c r="H886" s="912"/>
      <c r="I886" s="912"/>
    </row>
    <row r="887" spans="1:9">
      <c r="C887" s="912"/>
      <c r="D887" s="912"/>
      <c r="E887" s="912"/>
      <c r="F887" s="912"/>
      <c r="G887" s="912"/>
      <c r="H887" s="912"/>
      <c r="I887" s="912"/>
    </row>
    <row r="888" spans="1:9">
      <c r="A888" s="927"/>
      <c r="B888" s="1093"/>
      <c r="C888" s="927"/>
      <c r="D888" s="927"/>
      <c r="E888" s="927"/>
      <c r="F888" s="927"/>
      <c r="G888" s="927"/>
      <c r="H888" s="927"/>
      <c r="I888" s="927"/>
    </row>
    <row r="889" spans="1:9">
      <c r="C889" s="912"/>
      <c r="D889" s="912"/>
      <c r="E889" s="912"/>
      <c r="F889" s="912"/>
      <c r="G889" s="912"/>
      <c r="H889" s="912"/>
      <c r="I889" s="912"/>
    </row>
    <row r="890" spans="1:9">
      <c r="C890" s="912"/>
      <c r="D890" s="912"/>
      <c r="E890" s="912"/>
      <c r="F890" s="912"/>
      <c r="G890" s="912"/>
      <c r="H890" s="912"/>
      <c r="I890" s="912"/>
    </row>
    <row r="891" spans="1:9">
      <c r="C891" s="912"/>
      <c r="D891" s="912"/>
      <c r="E891" s="912"/>
      <c r="F891" s="912"/>
      <c r="G891" s="912"/>
      <c r="H891" s="912"/>
      <c r="I891" s="912"/>
    </row>
    <row r="892" spans="1:9">
      <c r="C892" s="912"/>
      <c r="D892" s="912"/>
      <c r="E892" s="912"/>
      <c r="F892" s="912"/>
      <c r="G892" s="912"/>
      <c r="H892" s="912"/>
      <c r="I892" s="912"/>
    </row>
    <row r="893" spans="1:9">
      <c r="A893" s="927"/>
      <c r="B893" s="1093"/>
      <c r="C893" s="927"/>
      <c r="D893" s="927"/>
      <c r="E893" s="927"/>
      <c r="F893" s="927"/>
      <c r="G893" s="927"/>
      <c r="H893" s="927"/>
      <c r="I893" s="927"/>
    </row>
    <row r="894" spans="1:9">
      <c r="C894" s="912"/>
      <c r="D894" s="912"/>
      <c r="E894" s="912"/>
      <c r="F894" s="912"/>
      <c r="G894" s="912"/>
      <c r="H894" s="912"/>
      <c r="I894" s="912"/>
    </row>
    <row r="895" spans="1:9">
      <c r="C895" s="912"/>
      <c r="D895" s="912"/>
      <c r="E895" s="912"/>
      <c r="F895" s="912"/>
      <c r="G895" s="912"/>
      <c r="H895" s="912"/>
      <c r="I895" s="912"/>
    </row>
    <row r="896" spans="1:9">
      <c r="C896" s="912"/>
      <c r="D896" s="912"/>
      <c r="E896" s="912"/>
      <c r="F896" s="912"/>
      <c r="G896" s="912"/>
      <c r="H896" s="912"/>
      <c r="I896" s="912"/>
    </row>
    <row r="897" spans="1:9">
      <c r="C897" s="912"/>
      <c r="D897" s="912"/>
      <c r="E897" s="912"/>
      <c r="F897" s="912"/>
      <c r="G897" s="912"/>
      <c r="H897" s="912"/>
      <c r="I897" s="912"/>
    </row>
    <row r="898" spans="1:9">
      <c r="A898" s="927"/>
      <c r="B898" s="1093"/>
      <c r="C898" s="927"/>
      <c r="D898" s="927"/>
      <c r="E898" s="927"/>
      <c r="F898" s="927"/>
      <c r="G898" s="927"/>
      <c r="H898" s="927"/>
      <c r="I898" s="927"/>
    </row>
    <row r="899" spans="1:9">
      <c r="C899" s="912"/>
      <c r="D899" s="912"/>
      <c r="E899" s="912"/>
      <c r="F899" s="912"/>
      <c r="G899" s="912"/>
      <c r="H899" s="912"/>
      <c r="I899" s="912"/>
    </row>
    <row r="900" spans="1:9">
      <c r="C900" s="912"/>
      <c r="D900" s="912"/>
      <c r="E900" s="912"/>
      <c r="F900" s="912"/>
      <c r="G900" s="912"/>
      <c r="H900" s="912"/>
      <c r="I900" s="912"/>
    </row>
    <row r="901" spans="1:9">
      <c r="C901" s="912"/>
      <c r="D901" s="912"/>
      <c r="E901" s="912"/>
      <c r="F901" s="912"/>
      <c r="G901" s="912"/>
      <c r="H901" s="912"/>
      <c r="I901" s="912"/>
    </row>
    <row r="902" spans="1:9">
      <c r="C902" s="912"/>
      <c r="D902" s="912"/>
      <c r="E902" s="912"/>
      <c r="F902" s="912"/>
      <c r="G902" s="912"/>
      <c r="H902" s="912"/>
      <c r="I902" s="912"/>
    </row>
    <row r="903" spans="1:9">
      <c r="A903" s="927"/>
      <c r="B903" s="1093"/>
      <c r="C903" s="927"/>
      <c r="D903" s="927"/>
      <c r="E903" s="927"/>
      <c r="F903" s="927"/>
      <c r="G903" s="927"/>
      <c r="H903" s="927"/>
      <c r="I903" s="927"/>
    </row>
    <row r="904" spans="1:9">
      <c r="C904" s="912"/>
      <c r="D904" s="912"/>
      <c r="E904" s="912"/>
      <c r="F904" s="912"/>
      <c r="G904" s="912"/>
      <c r="H904" s="912"/>
      <c r="I904" s="912"/>
    </row>
    <row r="905" spans="1:9">
      <c r="C905" s="912"/>
      <c r="D905" s="912"/>
      <c r="E905" s="912"/>
      <c r="F905" s="912"/>
      <c r="G905" s="912"/>
      <c r="H905" s="912"/>
      <c r="I905" s="912"/>
    </row>
    <row r="906" spans="1:9">
      <c r="C906" s="912"/>
      <c r="D906" s="912"/>
      <c r="E906" s="912"/>
      <c r="F906" s="912"/>
      <c r="G906" s="912"/>
      <c r="H906" s="912"/>
      <c r="I906" s="912"/>
    </row>
  </sheetData>
  <sheetProtection algorithmName="SHA-512" hashValue="Ebftrx2IYND6im7EPcgpOnXs63oDPjvIJjgr9aybYyvrJ7TVloiCBuVcmeATd2uUMWwntPXSkTxsSyEHGzrgZA==" saltValue="qMYnvLi96NQncQMETOdYTA==" spinCount="100000" sheet="1" objects="1" scenarios="1"/>
  <mergeCells count="84">
    <mergeCell ref="B514:G514"/>
    <mergeCell ref="A516:A526"/>
    <mergeCell ref="A453:A454"/>
    <mergeCell ref="A456:A457"/>
    <mergeCell ref="A459:A460"/>
    <mergeCell ref="B481:G481"/>
    <mergeCell ref="A486:A487"/>
    <mergeCell ref="A438:A439"/>
    <mergeCell ref="A441:A442"/>
    <mergeCell ref="A444:A445"/>
    <mergeCell ref="A447:A448"/>
    <mergeCell ref="A450:A451"/>
    <mergeCell ref="A413:A414"/>
    <mergeCell ref="A416:A417"/>
    <mergeCell ref="A419:A421"/>
    <mergeCell ref="B427:G427"/>
    <mergeCell ref="A435:A436"/>
    <mergeCell ref="A394:A399"/>
    <mergeCell ref="A401:A402"/>
    <mergeCell ref="A404:A405"/>
    <mergeCell ref="A407:A408"/>
    <mergeCell ref="A410:A411"/>
    <mergeCell ref="B371:G371"/>
    <mergeCell ref="A373:A378"/>
    <mergeCell ref="A380:A381"/>
    <mergeCell ref="A383:A384"/>
    <mergeCell ref="A386:A392"/>
    <mergeCell ref="A347:A349"/>
    <mergeCell ref="A351:A353"/>
    <mergeCell ref="A355:A357"/>
    <mergeCell ref="A359:A361"/>
    <mergeCell ref="A363:A365"/>
    <mergeCell ref="A328:A329"/>
    <mergeCell ref="A332:A333"/>
    <mergeCell ref="A335:A336"/>
    <mergeCell ref="A338:A339"/>
    <mergeCell ref="B345:G345"/>
    <mergeCell ref="A313:A314"/>
    <mergeCell ref="A316:A317"/>
    <mergeCell ref="A319:A320"/>
    <mergeCell ref="A322:A323"/>
    <mergeCell ref="A325:A326"/>
    <mergeCell ref="A295:A296"/>
    <mergeCell ref="B302:G302"/>
    <mergeCell ref="A304:A305"/>
    <mergeCell ref="A307:A308"/>
    <mergeCell ref="A310:A311"/>
    <mergeCell ref="A273:A278"/>
    <mergeCell ref="A280:A281"/>
    <mergeCell ref="A283:A284"/>
    <mergeCell ref="B290:G290"/>
    <mergeCell ref="A292:A293"/>
    <mergeCell ref="A246:A247"/>
    <mergeCell ref="A249:A250"/>
    <mergeCell ref="A252:A257"/>
    <mergeCell ref="A259:A264"/>
    <mergeCell ref="A266:A271"/>
    <mergeCell ref="A201:A206"/>
    <mergeCell ref="A208:A213"/>
    <mergeCell ref="A215:A223"/>
    <mergeCell ref="A225:A233"/>
    <mergeCell ref="A235:A244"/>
    <mergeCell ref="A162:A169"/>
    <mergeCell ref="A171:A177"/>
    <mergeCell ref="A179:A185"/>
    <mergeCell ref="A187:A192"/>
    <mergeCell ref="A194:A199"/>
    <mergeCell ref="A102:A103"/>
    <mergeCell ref="A115:A116"/>
    <mergeCell ref="A129:A130"/>
    <mergeCell ref="A140:A141"/>
    <mergeCell ref="B160:G160"/>
    <mergeCell ref="A42:A43"/>
    <mergeCell ref="A54:A55"/>
    <mergeCell ref="A66:A67"/>
    <mergeCell ref="A77:A78"/>
    <mergeCell ref="A88:A89"/>
    <mergeCell ref="C22:G22"/>
    <mergeCell ref="A26:A27"/>
    <mergeCell ref="A1:H1"/>
    <mergeCell ref="D6:H6"/>
    <mergeCell ref="B8:G8"/>
    <mergeCell ref="A11:A13"/>
    <mergeCell ref="A15:A16"/>
  </mergeCells>
  <conditionalFormatting sqref="G12">
    <cfRule type="cellIs" dxfId="614" priority="199" stopIfTrue="1" operator="equal">
      <formula>0</formula>
    </cfRule>
  </conditionalFormatting>
  <conditionalFormatting sqref="G18">
    <cfRule type="cellIs" dxfId="613" priority="196" stopIfTrue="1" operator="equal">
      <formula>0</formula>
    </cfRule>
  </conditionalFormatting>
  <conditionalFormatting sqref="G156">
    <cfRule type="cellIs" dxfId="612" priority="184" stopIfTrue="1" operator="equal">
      <formula>0</formula>
    </cfRule>
  </conditionalFormatting>
  <conditionalFormatting sqref="G286">
    <cfRule type="cellIs" dxfId="611" priority="163" stopIfTrue="1" operator="equal">
      <formula>0</formula>
    </cfRule>
  </conditionalFormatting>
  <conditionalFormatting sqref="G298">
    <cfRule type="cellIs" dxfId="610" priority="162" stopIfTrue="1" operator="equal">
      <formula>0</formula>
    </cfRule>
  </conditionalFormatting>
  <conditionalFormatting sqref="G367">
    <cfRule type="cellIs" dxfId="609" priority="158" stopIfTrue="1" operator="equal">
      <formula>0</formula>
    </cfRule>
  </conditionalFormatting>
  <conditionalFormatting sqref="G477">
    <cfRule type="cellIs" dxfId="608" priority="156" stopIfTrue="1" operator="equal">
      <formula>0</formula>
    </cfRule>
  </conditionalFormatting>
  <conditionalFormatting sqref="G510">
    <cfRule type="cellIs" dxfId="607" priority="154" stopIfTrue="1" operator="equal">
      <formula>0</formula>
    </cfRule>
  </conditionalFormatting>
  <conditionalFormatting sqref="G535">
    <cfRule type="cellIs" dxfId="606" priority="152" stopIfTrue="1" operator="equal">
      <formula>0</formula>
    </cfRule>
  </conditionalFormatting>
  <conditionalFormatting sqref="G341">
    <cfRule type="cellIs" dxfId="605" priority="151" stopIfTrue="1" operator="equal">
      <formula>0</formula>
    </cfRule>
  </conditionalFormatting>
  <conditionalFormatting sqref="G423">
    <cfRule type="cellIs" dxfId="604" priority="126" stopIfTrue="1" operator="equal">
      <formula>0</formula>
    </cfRule>
  </conditionalFormatting>
  <conditionalFormatting sqref="G13">
    <cfRule type="cellIs" dxfId="603" priority="92" stopIfTrue="1" operator="equal">
      <formula>0</formula>
    </cfRule>
  </conditionalFormatting>
  <conditionalFormatting sqref="G16">
    <cfRule type="cellIs" dxfId="602" priority="89" stopIfTrue="1" operator="equal">
      <formula>0</formula>
    </cfRule>
  </conditionalFormatting>
  <conditionalFormatting sqref="G38">
    <cfRule type="cellIs" dxfId="601" priority="88" stopIfTrue="1" operator="equal">
      <formula>0</formula>
    </cfRule>
  </conditionalFormatting>
  <conditionalFormatting sqref="G50">
    <cfRule type="cellIs" dxfId="600" priority="87" stopIfTrue="1" operator="equal">
      <formula>0</formula>
    </cfRule>
  </conditionalFormatting>
  <conditionalFormatting sqref="G62">
    <cfRule type="cellIs" dxfId="599" priority="86" stopIfTrue="1" operator="equal">
      <formula>0</formula>
    </cfRule>
  </conditionalFormatting>
  <conditionalFormatting sqref="G73">
    <cfRule type="cellIs" dxfId="598" priority="85" stopIfTrue="1" operator="equal">
      <formula>0</formula>
    </cfRule>
  </conditionalFormatting>
  <conditionalFormatting sqref="G84">
    <cfRule type="cellIs" dxfId="597" priority="84" stopIfTrue="1" operator="equal">
      <formula>0</formula>
    </cfRule>
  </conditionalFormatting>
  <conditionalFormatting sqref="G98">
    <cfRule type="cellIs" dxfId="596" priority="83" stopIfTrue="1" operator="equal">
      <formula>0</formula>
    </cfRule>
  </conditionalFormatting>
  <conditionalFormatting sqref="G111">
    <cfRule type="cellIs" dxfId="595" priority="82" stopIfTrue="1" operator="equal">
      <formula>0</formula>
    </cfRule>
  </conditionalFormatting>
  <conditionalFormatting sqref="G125">
    <cfRule type="cellIs" dxfId="594" priority="81" stopIfTrue="1" operator="equal">
      <formula>0</formula>
    </cfRule>
  </conditionalFormatting>
  <conditionalFormatting sqref="G136">
    <cfRule type="cellIs" dxfId="593" priority="80" stopIfTrue="1" operator="equal">
      <formula>0</formula>
    </cfRule>
  </conditionalFormatting>
  <conditionalFormatting sqref="G149">
    <cfRule type="cellIs" dxfId="592" priority="79" stopIfTrue="1" operator="equal">
      <formula>0</formula>
    </cfRule>
  </conditionalFormatting>
  <conditionalFormatting sqref="G154">
    <cfRule type="cellIs" dxfId="591" priority="78" stopIfTrue="1" operator="equal">
      <formula>0</formula>
    </cfRule>
  </conditionalFormatting>
  <conditionalFormatting sqref="G169">
    <cfRule type="cellIs" dxfId="590" priority="77" stopIfTrue="1" operator="equal">
      <formula>0</formula>
    </cfRule>
  </conditionalFormatting>
  <conditionalFormatting sqref="G177">
    <cfRule type="cellIs" dxfId="589" priority="76" stopIfTrue="1" operator="equal">
      <formula>0</formula>
    </cfRule>
  </conditionalFormatting>
  <conditionalFormatting sqref="G185">
    <cfRule type="cellIs" dxfId="588" priority="75" stopIfTrue="1" operator="equal">
      <formula>0</formula>
    </cfRule>
  </conditionalFormatting>
  <conditionalFormatting sqref="G192">
    <cfRule type="cellIs" dxfId="587" priority="74" stopIfTrue="1" operator="equal">
      <formula>0</formula>
    </cfRule>
  </conditionalFormatting>
  <conditionalFormatting sqref="G199">
    <cfRule type="cellIs" dxfId="586" priority="73" stopIfTrue="1" operator="equal">
      <formula>0</formula>
    </cfRule>
  </conditionalFormatting>
  <conditionalFormatting sqref="G206">
    <cfRule type="cellIs" dxfId="585" priority="72" stopIfTrue="1" operator="equal">
      <formula>0</formula>
    </cfRule>
  </conditionalFormatting>
  <conditionalFormatting sqref="G213">
    <cfRule type="cellIs" dxfId="584" priority="71" stopIfTrue="1" operator="equal">
      <formula>0</formula>
    </cfRule>
  </conditionalFormatting>
  <conditionalFormatting sqref="G223">
    <cfRule type="cellIs" dxfId="583" priority="70" stopIfTrue="1" operator="equal">
      <formula>0</formula>
    </cfRule>
  </conditionalFormatting>
  <conditionalFormatting sqref="G233">
    <cfRule type="cellIs" dxfId="582" priority="69" stopIfTrue="1" operator="equal">
      <formula>0</formula>
    </cfRule>
  </conditionalFormatting>
  <conditionalFormatting sqref="G244">
    <cfRule type="cellIs" dxfId="581" priority="68" stopIfTrue="1" operator="equal">
      <formula>0</formula>
    </cfRule>
  </conditionalFormatting>
  <conditionalFormatting sqref="G247">
    <cfRule type="cellIs" dxfId="580" priority="67" stopIfTrue="1" operator="equal">
      <formula>0</formula>
    </cfRule>
  </conditionalFormatting>
  <conditionalFormatting sqref="G250">
    <cfRule type="cellIs" dxfId="579" priority="66" stopIfTrue="1" operator="equal">
      <formula>0</formula>
    </cfRule>
  </conditionalFormatting>
  <conditionalFormatting sqref="G257">
    <cfRule type="cellIs" dxfId="578" priority="65" stopIfTrue="1" operator="equal">
      <formula>0</formula>
    </cfRule>
  </conditionalFormatting>
  <conditionalFormatting sqref="G264">
    <cfRule type="cellIs" dxfId="577" priority="64" stopIfTrue="1" operator="equal">
      <formula>0</formula>
    </cfRule>
  </conditionalFormatting>
  <conditionalFormatting sqref="G271">
    <cfRule type="cellIs" dxfId="576" priority="63" stopIfTrue="1" operator="equal">
      <formula>0</formula>
    </cfRule>
  </conditionalFormatting>
  <conditionalFormatting sqref="G278">
    <cfRule type="cellIs" dxfId="575" priority="62" stopIfTrue="1" operator="equal">
      <formula>0</formula>
    </cfRule>
  </conditionalFormatting>
  <conditionalFormatting sqref="G281">
    <cfRule type="cellIs" dxfId="574" priority="61" stopIfTrue="1" operator="equal">
      <formula>0</formula>
    </cfRule>
  </conditionalFormatting>
  <conditionalFormatting sqref="G284">
    <cfRule type="cellIs" dxfId="573" priority="60" stopIfTrue="1" operator="equal">
      <formula>0</formula>
    </cfRule>
  </conditionalFormatting>
  <conditionalFormatting sqref="G293">
    <cfRule type="cellIs" dxfId="572" priority="59" stopIfTrue="1" operator="equal">
      <formula>0</formula>
    </cfRule>
  </conditionalFormatting>
  <conditionalFormatting sqref="G296">
    <cfRule type="cellIs" dxfId="571" priority="58" stopIfTrue="1" operator="equal">
      <formula>0</formula>
    </cfRule>
  </conditionalFormatting>
  <conditionalFormatting sqref="G305">
    <cfRule type="cellIs" dxfId="570" priority="57" stopIfTrue="1" operator="equal">
      <formula>0</formula>
    </cfRule>
  </conditionalFormatting>
  <conditionalFormatting sqref="G308">
    <cfRule type="cellIs" dxfId="569" priority="56" stopIfTrue="1" operator="equal">
      <formula>0</formula>
    </cfRule>
  </conditionalFormatting>
  <conditionalFormatting sqref="G311">
    <cfRule type="cellIs" dxfId="568" priority="55" stopIfTrue="1" operator="equal">
      <formula>0</formula>
    </cfRule>
  </conditionalFormatting>
  <conditionalFormatting sqref="G314">
    <cfRule type="cellIs" dxfId="567" priority="54" stopIfTrue="1" operator="equal">
      <formula>0</formula>
    </cfRule>
  </conditionalFormatting>
  <conditionalFormatting sqref="G317">
    <cfRule type="cellIs" dxfId="566" priority="53" stopIfTrue="1" operator="equal">
      <formula>0</formula>
    </cfRule>
  </conditionalFormatting>
  <conditionalFormatting sqref="G320">
    <cfRule type="cellIs" dxfId="565" priority="52" stopIfTrue="1" operator="equal">
      <formula>0</formula>
    </cfRule>
  </conditionalFormatting>
  <conditionalFormatting sqref="G323">
    <cfRule type="cellIs" dxfId="564" priority="51" stopIfTrue="1" operator="equal">
      <formula>0</formula>
    </cfRule>
  </conditionalFormatting>
  <conditionalFormatting sqref="G326">
    <cfRule type="cellIs" dxfId="563" priority="50" stopIfTrue="1" operator="equal">
      <formula>0</formula>
    </cfRule>
  </conditionalFormatting>
  <conditionalFormatting sqref="G329">
    <cfRule type="cellIs" dxfId="562" priority="49" stopIfTrue="1" operator="equal">
      <formula>0</formula>
    </cfRule>
  </conditionalFormatting>
  <conditionalFormatting sqref="G333">
    <cfRule type="cellIs" dxfId="561" priority="48" stopIfTrue="1" operator="equal">
      <formula>0</formula>
    </cfRule>
  </conditionalFormatting>
  <conditionalFormatting sqref="G336">
    <cfRule type="cellIs" dxfId="560" priority="47" stopIfTrue="1" operator="equal">
      <formula>0</formula>
    </cfRule>
  </conditionalFormatting>
  <conditionalFormatting sqref="G339">
    <cfRule type="cellIs" dxfId="559" priority="46" stopIfTrue="1" operator="equal">
      <formula>0</formula>
    </cfRule>
  </conditionalFormatting>
  <conditionalFormatting sqref="G349">
    <cfRule type="cellIs" dxfId="558" priority="45" stopIfTrue="1" operator="equal">
      <formula>0</formula>
    </cfRule>
  </conditionalFormatting>
  <conditionalFormatting sqref="G353">
    <cfRule type="cellIs" dxfId="557" priority="44" stopIfTrue="1" operator="equal">
      <formula>0</formula>
    </cfRule>
  </conditionalFormatting>
  <conditionalFormatting sqref="G357">
    <cfRule type="cellIs" dxfId="556" priority="43" stopIfTrue="1" operator="equal">
      <formula>0</formula>
    </cfRule>
  </conditionalFormatting>
  <conditionalFormatting sqref="G361">
    <cfRule type="cellIs" dxfId="555" priority="42" stopIfTrue="1" operator="equal">
      <formula>0</formula>
    </cfRule>
  </conditionalFormatting>
  <conditionalFormatting sqref="G365">
    <cfRule type="cellIs" dxfId="554" priority="41" stopIfTrue="1" operator="equal">
      <formula>0</formula>
    </cfRule>
  </conditionalFormatting>
  <conditionalFormatting sqref="G378">
    <cfRule type="cellIs" dxfId="553" priority="40" stopIfTrue="1" operator="equal">
      <formula>0</formula>
    </cfRule>
  </conditionalFormatting>
  <conditionalFormatting sqref="G381">
    <cfRule type="cellIs" dxfId="552" priority="39" stopIfTrue="1" operator="equal">
      <formula>0</formula>
    </cfRule>
  </conditionalFormatting>
  <conditionalFormatting sqref="G384">
    <cfRule type="cellIs" dxfId="551" priority="38" stopIfTrue="1" operator="equal">
      <formula>0</formula>
    </cfRule>
  </conditionalFormatting>
  <conditionalFormatting sqref="G392">
    <cfRule type="cellIs" dxfId="550" priority="37" stopIfTrue="1" operator="equal">
      <formula>0</formula>
    </cfRule>
  </conditionalFormatting>
  <conditionalFormatting sqref="G399">
    <cfRule type="cellIs" dxfId="549" priority="36" stopIfTrue="1" operator="equal">
      <formula>0</formula>
    </cfRule>
  </conditionalFormatting>
  <conditionalFormatting sqref="G402">
    <cfRule type="cellIs" dxfId="548" priority="35" stopIfTrue="1" operator="equal">
      <formula>0</formula>
    </cfRule>
  </conditionalFormatting>
  <conditionalFormatting sqref="G405">
    <cfRule type="cellIs" dxfId="547" priority="34" stopIfTrue="1" operator="equal">
      <formula>0</formula>
    </cfRule>
  </conditionalFormatting>
  <conditionalFormatting sqref="G408">
    <cfRule type="cellIs" dxfId="546" priority="33" stopIfTrue="1" operator="equal">
      <formula>0</formula>
    </cfRule>
  </conditionalFormatting>
  <conditionalFormatting sqref="G411">
    <cfRule type="cellIs" dxfId="545" priority="32" stopIfTrue="1" operator="equal">
      <formula>0</formula>
    </cfRule>
  </conditionalFormatting>
  <conditionalFormatting sqref="G414">
    <cfRule type="cellIs" dxfId="544" priority="31" stopIfTrue="1" operator="equal">
      <formula>0</formula>
    </cfRule>
  </conditionalFormatting>
  <conditionalFormatting sqref="G417">
    <cfRule type="cellIs" dxfId="543" priority="30" stopIfTrue="1" operator="equal">
      <formula>0</formula>
    </cfRule>
  </conditionalFormatting>
  <conditionalFormatting sqref="G421">
    <cfRule type="cellIs" dxfId="542" priority="29" stopIfTrue="1" operator="equal">
      <formula>0</formula>
    </cfRule>
  </conditionalFormatting>
  <conditionalFormatting sqref="G430">
    <cfRule type="cellIs" dxfId="541" priority="28" stopIfTrue="1" operator="equal">
      <formula>0</formula>
    </cfRule>
  </conditionalFormatting>
  <conditionalFormatting sqref="G433">
    <cfRule type="cellIs" dxfId="540" priority="27" stopIfTrue="1" operator="equal">
      <formula>0</formula>
    </cfRule>
  </conditionalFormatting>
  <conditionalFormatting sqref="G436">
    <cfRule type="cellIs" dxfId="539" priority="26" stopIfTrue="1" operator="equal">
      <formula>0</formula>
    </cfRule>
  </conditionalFormatting>
  <conditionalFormatting sqref="G439">
    <cfRule type="cellIs" dxfId="538" priority="25" stopIfTrue="1" operator="equal">
      <formula>0</formula>
    </cfRule>
  </conditionalFormatting>
  <conditionalFormatting sqref="G442">
    <cfRule type="cellIs" dxfId="537" priority="24" stopIfTrue="1" operator="equal">
      <formula>0</formula>
    </cfRule>
  </conditionalFormatting>
  <conditionalFormatting sqref="G445">
    <cfRule type="cellIs" dxfId="536" priority="23" stopIfTrue="1" operator="equal">
      <formula>0</formula>
    </cfRule>
  </conditionalFormatting>
  <conditionalFormatting sqref="G448">
    <cfRule type="cellIs" dxfId="535" priority="22" stopIfTrue="1" operator="equal">
      <formula>0</formula>
    </cfRule>
  </conditionalFormatting>
  <conditionalFormatting sqref="G451">
    <cfRule type="cellIs" dxfId="534" priority="21" stopIfTrue="1" operator="equal">
      <formula>0</formula>
    </cfRule>
  </conditionalFormatting>
  <conditionalFormatting sqref="G454">
    <cfRule type="cellIs" dxfId="533" priority="20" stopIfTrue="1" operator="equal">
      <formula>0</formula>
    </cfRule>
  </conditionalFormatting>
  <conditionalFormatting sqref="G457">
    <cfRule type="cellIs" dxfId="532" priority="19" stopIfTrue="1" operator="equal">
      <formula>0</formula>
    </cfRule>
  </conditionalFormatting>
  <conditionalFormatting sqref="G460">
    <cfRule type="cellIs" dxfId="531" priority="18" stopIfTrue="1" operator="equal">
      <formula>0</formula>
    </cfRule>
  </conditionalFormatting>
  <conditionalFormatting sqref="G463">
    <cfRule type="cellIs" dxfId="530" priority="17" stopIfTrue="1" operator="equal">
      <formula>0</formula>
    </cfRule>
  </conditionalFormatting>
  <conditionalFormatting sqref="G466">
    <cfRule type="cellIs" dxfId="529" priority="16" stopIfTrue="1" operator="equal">
      <formula>0</formula>
    </cfRule>
  </conditionalFormatting>
  <conditionalFormatting sqref="G469">
    <cfRule type="cellIs" dxfId="528" priority="15" stopIfTrue="1" operator="equal">
      <formula>0</formula>
    </cfRule>
  </conditionalFormatting>
  <conditionalFormatting sqref="G472">
    <cfRule type="cellIs" dxfId="527" priority="14" stopIfTrue="1" operator="equal">
      <formula>0</formula>
    </cfRule>
  </conditionalFormatting>
  <conditionalFormatting sqref="G475">
    <cfRule type="cellIs" dxfId="526" priority="13" stopIfTrue="1" operator="equal">
      <formula>0</formula>
    </cfRule>
  </conditionalFormatting>
  <conditionalFormatting sqref="G484">
    <cfRule type="cellIs" dxfId="525" priority="12" stopIfTrue="1" operator="equal">
      <formula>0</formula>
    </cfRule>
  </conditionalFormatting>
  <conditionalFormatting sqref="G487">
    <cfRule type="cellIs" dxfId="524" priority="11" stopIfTrue="1" operator="equal">
      <formula>0</formula>
    </cfRule>
  </conditionalFormatting>
  <conditionalFormatting sqref="G490">
    <cfRule type="cellIs" dxfId="523" priority="10" stopIfTrue="1" operator="equal">
      <formula>0</formula>
    </cfRule>
  </conditionalFormatting>
  <conditionalFormatting sqref="G493">
    <cfRule type="cellIs" dxfId="522" priority="9" stopIfTrue="1" operator="equal">
      <formula>0</formula>
    </cfRule>
  </conditionalFormatting>
  <conditionalFormatting sqref="G496">
    <cfRule type="cellIs" dxfId="521" priority="8" stopIfTrue="1" operator="equal">
      <formula>0</formula>
    </cfRule>
  </conditionalFormatting>
  <conditionalFormatting sqref="G499">
    <cfRule type="cellIs" dxfId="520" priority="7" stopIfTrue="1" operator="equal">
      <formula>0</formula>
    </cfRule>
  </conditionalFormatting>
  <conditionalFormatting sqref="G502">
    <cfRule type="cellIs" dxfId="519" priority="6" stopIfTrue="1" operator="equal">
      <formula>0</formula>
    </cfRule>
  </conditionalFormatting>
  <conditionalFormatting sqref="G505">
    <cfRule type="cellIs" dxfId="518" priority="5" stopIfTrue="1" operator="equal">
      <formula>0</formula>
    </cfRule>
  </conditionalFormatting>
  <conditionalFormatting sqref="G508">
    <cfRule type="cellIs" dxfId="517" priority="4" stopIfTrue="1" operator="equal">
      <formula>0</formula>
    </cfRule>
  </conditionalFormatting>
  <conditionalFormatting sqref="G527">
    <cfRule type="cellIs" dxfId="516" priority="3" stopIfTrue="1" operator="equal">
      <formula>0</formula>
    </cfRule>
  </conditionalFormatting>
  <conditionalFormatting sqref="G530">
    <cfRule type="cellIs" dxfId="515" priority="2" stopIfTrue="1" operator="equal">
      <formula>0</formula>
    </cfRule>
  </conditionalFormatting>
  <conditionalFormatting sqref="G533">
    <cfRule type="cellIs" dxfId="514" priority="1" stopIfTrue="1" operator="equal">
      <formula>0</formula>
    </cfRule>
  </conditionalFormatting>
  <pageMargins left="0.7" right="0.7" top="0.75" bottom="0.75" header="0.3" footer="0.3"/>
  <pageSetup paperSize="9" scale="56" orientation="portrait" r:id="rId1"/>
  <headerFooter>
    <oddHeader>&amp;LPALAČA BUŽAN - zgrada Ureda za opće poslove Hrvatskog sabora i Vlade Republike Hrvatske
ELEKTROINSTALACIJE - TROŠKOVNIK_FAZA 03.&amp;R&amp;G</oddHeader>
  </headerFooter>
  <rowBreaks count="2" manualBreakCount="2">
    <brk id="157" max="16383" man="1"/>
    <brk id="299" max="16383" man="1"/>
  </rowBreaks>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G23"/>
  <sheetViews>
    <sheetView view="pageBreakPreview" zoomScale="138" zoomScaleNormal="90" zoomScaleSheetLayoutView="138" workbookViewId="0">
      <selection activeCell="F29" sqref="F29"/>
    </sheetView>
  </sheetViews>
  <sheetFormatPr defaultColWidth="9.140625" defaultRowHeight="15"/>
  <cols>
    <col min="1" max="1" width="8" style="793" customWidth="1"/>
    <col min="2" max="2" width="47.710937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259</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9</v>
      </c>
      <c r="B3" s="810" t="s">
        <v>264</v>
      </c>
      <c r="C3" s="803"/>
      <c r="D3" s="804"/>
      <c r="E3" s="804"/>
      <c r="F3" s="805">
        <f>'EL_troskovnik - 3. faza'!G18</f>
        <v>0</v>
      </c>
      <c r="G3" s="806"/>
    </row>
    <row r="4" spans="1:7" s="793" customFormat="1" ht="21" customHeight="1" thickBot="1">
      <c r="A4" s="794"/>
      <c r="B4" s="795"/>
      <c r="C4" s="807"/>
      <c r="D4" s="808"/>
      <c r="E4" s="809"/>
      <c r="F4" s="799"/>
      <c r="G4" s="800"/>
    </row>
    <row r="5" spans="1:7" s="793" customFormat="1" ht="21" customHeight="1" thickBot="1">
      <c r="A5" s="801" t="s">
        <v>10</v>
      </c>
      <c r="B5" s="1190" t="s">
        <v>268</v>
      </c>
      <c r="C5" s="803"/>
      <c r="D5" s="804"/>
      <c r="E5" s="804"/>
      <c r="F5" s="805">
        <f>'EL_troskovnik - 3. faza'!G156</f>
        <v>0</v>
      </c>
      <c r="G5" s="806"/>
    </row>
    <row r="6" spans="1:7" s="793" customFormat="1" ht="21" customHeight="1" thickBot="1">
      <c r="A6" s="794"/>
      <c r="B6" s="795"/>
      <c r="C6" s="807"/>
      <c r="D6" s="808"/>
      <c r="E6" s="809"/>
      <c r="F6" s="799"/>
      <c r="G6" s="800"/>
    </row>
    <row r="7" spans="1:7" s="793" customFormat="1" ht="21" customHeight="1" thickBot="1">
      <c r="A7" s="801" t="s">
        <v>12</v>
      </c>
      <c r="B7" s="1190" t="s">
        <v>269</v>
      </c>
      <c r="C7" s="803"/>
      <c r="D7" s="804"/>
      <c r="E7" s="804"/>
      <c r="F7" s="805">
        <f>'EL_troskovnik - 3. faza'!G286</f>
        <v>0</v>
      </c>
      <c r="G7" s="806"/>
    </row>
    <row r="8" spans="1:7" s="793" customFormat="1" ht="21" customHeight="1" thickBot="1">
      <c r="A8" s="794"/>
      <c r="B8" s="795"/>
      <c r="C8" s="807"/>
      <c r="D8" s="808"/>
      <c r="E8" s="809"/>
      <c r="F8" s="799"/>
      <c r="G8" s="800"/>
    </row>
    <row r="9" spans="1:7" s="793" customFormat="1" ht="21" customHeight="1" thickBot="1">
      <c r="A9" s="801" t="s">
        <v>7</v>
      </c>
      <c r="B9" s="1190" t="s">
        <v>2218</v>
      </c>
      <c r="C9" s="803"/>
      <c r="D9" s="804"/>
      <c r="E9" s="804"/>
      <c r="F9" s="805">
        <f>'EL_troskovnik - 3. faza'!G298</f>
        <v>0</v>
      </c>
      <c r="G9" s="806"/>
    </row>
    <row r="10" spans="1:7" s="793" customFormat="1" ht="21" customHeight="1" thickBot="1">
      <c r="A10" s="794"/>
      <c r="B10" s="795"/>
      <c r="C10" s="807"/>
      <c r="D10" s="808"/>
      <c r="E10" s="809"/>
      <c r="F10" s="799"/>
      <c r="G10" s="800"/>
    </row>
    <row r="11" spans="1:7" s="793" customFormat="1" ht="21" customHeight="1" thickBot="1">
      <c r="A11" s="801" t="s">
        <v>8</v>
      </c>
      <c r="B11" s="810" t="s">
        <v>263</v>
      </c>
      <c r="C11" s="803"/>
      <c r="D11" s="804"/>
      <c r="E11" s="804"/>
      <c r="F11" s="805">
        <f>'EL_troskovnik - 3. faza'!G341</f>
        <v>0</v>
      </c>
      <c r="G11" s="806"/>
    </row>
    <row r="12" spans="1:7" s="793" customFormat="1" ht="21" customHeight="1" thickBot="1">
      <c r="A12" s="794"/>
      <c r="B12" s="795"/>
      <c r="C12" s="807"/>
      <c r="D12" s="808"/>
      <c r="E12" s="809"/>
      <c r="F12" s="799"/>
      <c r="G12" s="800"/>
    </row>
    <row r="13" spans="1:7" s="793" customFormat="1" ht="21" customHeight="1" thickBot="1">
      <c r="A13" s="801" t="s">
        <v>33</v>
      </c>
      <c r="B13" s="810" t="s">
        <v>265</v>
      </c>
      <c r="C13" s="803"/>
      <c r="D13" s="804"/>
      <c r="E13" s="804"/>
      <c r="F13" s="805">
        <f>'EL_troskovnik - 3. faza'!G367</f>
        <v>0</v>
      </c>
      <c r="G13" s="806"/>
    </row>
    <row r="14" spans="1:7" s="793" customFormat="1" ht="21" customHeight="1" thickBot="1">
      <c r="A14" s="794"/>
      <c r="B14" s="795"/>
      <c r="C14" s="807"/>
      <c r="D14" s="808"/>
      <c r="E14" s="809"/>
      <c r="F14" s="799"/>
      <c r="G14" s="800"/>
    </row>
    <row r="15" spans="1:7" s="793" customFormat="1" ht="21" customHeight="1" thickBot="1">
      <c r="A15" s="801" t="s">
        <v>36</v>
      </c>
      <c r="B15" s="1190" t="s">
        <v>2247</v>
      </c>
      <c r="C15" s="803"/>
      <c r="D15" s="804"/>
      <c r="E15" s="804"/>
      <c r="F15" s="805">
        <f>'EL_troskovnik - 3. faza'!G423</f>
        <v>0</v>
      </c>
      <c r="G15" s="806"/>
    </row>
    <row r="16" spans="1:7" s="793" customFormat="1" ht="21" customHeight="1" thickBot="1">
      <c r="A16" s="794"/>
      <c r="B16" s="795"/>
      <c r="C16" s="807"/>
      <c r="D16" s="808"/>
      <c r="E16" s="809"/>
      <c r="F16" s="799"/>
      <c r="G16" s="800"/>
    </row>
    <row r="17" spans="1:7" s="793" customFormat="1" ht="21" customHeight="1" thickBot="1">
      <c r="A17" s="801" t="s">
        <v>371</v>
      </c>
      <c r="B17" s="1190" t="s">
        <v>270</v>
      </c>
      <c r="C17" s="803"/>
      <c r="D17" s="804"/>
      <c r="E17" s="804"/>
      <c r="F17" s="805">
        <f>'EL_troskovnik - 3. faza'!G477</f>
        <v>0</v>
      </c>
      <c r="G17" s="806"/>
    </row>
    <row r="18" spans="1:7" s="793" customFormat="1" ht="21" customHeight="1" thickBot="1">
      <c r="A18" s="794"/>
      <c r="B18" s="795"/>
      <c r="C18" s="807"/>
      <c r="D18" s="808"/>
      <c r="E18" s="809"/>
      <c r="F18" s="799"/>
      <c r="G18" s="800"/>
    </row>
    <row r="19" spans="1:7" s="793" customFormat="1" ht="21" customHeight="1" thickBot="1">
      <c r="A19" s="801" t="s">
        <v>436</v>
      </c>
      <c r="B19" s="1190" t="s">
        <v>63</v>
      </c>
      <c r="C19" s="803"/>
      <c r="D19" s="804"/>
      <c r="E19" s="804"/>
      <c r="F19" s="805">
        <f>'EL_troskovnik - 3. faza'!G510</f>
        <v>0</v>
      </c>
      <c r="G19" s="806"/>
    </row>
    <row r="20" spans="1:7" s="793" customFormat="1" ht="21" customHeight="1" thickBot="1">
      <c r="A20" s="794"/>
      <c r="B20" s="795"/>
      <c r="C20" s="807"/>
      <c r="D20" s="808"/>
      <c r="E20" s="809"/>
      <c r="F20" s="799"/>
      <c r="G20" s="800"/>
    </row>
    <row r="21" spans="1:7" s="793" customFormat="1" ht="21" customHeight="1" thickBot="1">
      <c r="A21" s="801" t="s">
        <v>439</v>
      </c>
      <c r="B21" s="810" t="s">
        <v>2248</v>
      </c>
      <c r="C21" s="803"/>
      <c r="D21" s="804"/>
      <c r="E21" s="804"/>
      <c r="F21" s="805">
        <f>'EL_troskovnik - 3. faza'!G535</f>
        <v>0</v>
      </c>
      <c r="G21" s="806"/>
    </row>
    <row r="22" spans="1:7" s="793" customFormat="1" ht="15.75" thickBot="1">
      <c r="A22" s="811"/>
      <c r="B22" s="812"/>
      <c r="C22" s="813"/>
      <c r="D22" s="814"/>
      <c r="E22" s="815"/>
      <c r="F22" s="816"/>
      <c r="G22" s="817"/>
    </row>
    <row r="23" spans="1:7" s="793" customFormat="1" ht="20.85" customHeight="1" thickBot="1">
      <c r="A23" s="801"/>
      <c r="B23" s="802" t="s">
        <v>257</v>
      </c>
      <c r="C23" s="803"/>
      <c r="D23" s="804"/>
      <c r="E23" s="804"/>
      <c r="F23" s="805">
        <f>ROUND(SUM(F3:F21),2)</f>
        <v>0</v>
      </c>
      <c r="G23" s="806"/>
    </row>
  </sheetData>
  <sheetProtection algorithmName="SHA-512" hashValue="aOrDABcsrHAj1z3YWGHIgyBrPbYpbHkezcxx+4bRT08YufNgODdA2tuVkuEQzmtDFWykeqXNG1N520gExTD9XQ==" saltValue="1rYKBtacSi+3H7N6bf6bwA=="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ELEKTROINSTALACIJE - TROŠKOVNIK_FAZA 03. - REKAPITULACIJA&amp;R&amp;"System Font,Regular"&amp;10&amp;G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Q155"/>
  <sheetViews>
    <sheetView showZeros="0" view="pageBreakPreview" zoomScale="110" zoomScaleNormal="100" zoomScaleSheetLayoutView="110" workbookViewId="0">
      <selection activeCell="A157" sqref="A157"/>
    </sheetView>
  </sheetViews>
  <sheetFormatPr defaultColWidth="9.140625" defaultRowHeight="12.75"/>
  <cols>
    <col min="1" max="1" width="7.28515625" style="307" customWidth="1"/>
    <col min="2" max="2" width="44" style="307" customWidth="1"/>
    <col min="3" max="3" width="6.140625" style="329" customWidth="1"/>
    <col min="4" max="4" width="9.28515625" style="330" customWidth="1"/>
    <col min="5" max="5" width="9.28515625" style="349" customWidth="1"/>
    <col min="6" max="6" width="14" style="331" customWidth="1"/>
    <col min="7" max="7" width="11.7109375" style="315" customWidth="1"/>
    <col min="8" max="16384" width="9.140625" style="307"/>
  </cols>
  <sheetData>
    <row r="1" spans="1:12" s="185" customFormat="1">
      <c r="A1" s="182" t="s">
        <v>735</v>
      </c>
      <c r="B1" s="182" t="s">
        <v>736</v>
      </c>
      <c r="C1" s="182" t="s">
        <v>737</v>
      </c>
      <c r="D1" s="183" t="s">
        <v>738</v>
      </c>
      <c r="E1" s="332" t="s">
        <v>739</v>
      </c>
      <c r="F1" s="184" t="s">
        <v>740</v>
      </c>
      <c r="G1" s="184" t="s">
        <v>801</v>
      </c>
      <c r="I1" s="186"/>
    </row>
    <row r="2" spans="1:12" s="193" customFormat="1" ht="19.5" customHeight="1">
      <c r="A2" s="187"/>
      <c r="B2" s="188"/>
      <c r="C2" s="189"/>
      <c r="D2" s="190"/>
      <c r="E2" s="333"/>
      <c r="F2" s="191"/>
      <c r="G2" s="192"/>
    </row>
    <row r="3" spans="1:12" s="200" customFormat="1" ht="18">
      <c r="A3" s="194" t="s">
        <v>741</v>
      </c>
      <c r="B3" s="195" t="s">
        <v>1143</v>
      </c>
      <c r="C3" s="196"/>
      <c r="D3" s="197"/>
      <c r="E3" s="334"/>
      <c r="F3" s="198"/>
      <c r="G3" s="199"/>
    </row>
    <row r="4" spans="1:12" s="193" customFormat="1" ht="11.25">
      <c r="A4" s="201"/>
      <c r="B4" s="202"/>
      <c r="C4" s="203"/>
      <c r="D4" s="204"/>
      <c r="E4" s="128"/>
      <c r="F4" s="205"/>
      <c r="G4" s="192"/>
    </row>
    <row r="5" spans="1:12" s="212" customFormat="1" ht="15.75">
      <c r="A5" s="206" t="s">
        <v>1130</v>
      </c>
      <c r="B5" s="207" t="s">
        <v>742</v>
      </c>
      <c r="C5" s="208"/>
      <c r="D5" s="209"/>
      <c r="E5" s="335"/>
      <c r="F5" s="210"/>
      <c r="G5" s="211"/>
    </row>
    <row r="6" spans="1:12" s="218" customFormat="1" ht="15.75">
      <c r="A6" s="213"/>
      <c r="B6" s="214"/>
      <c r="C6" s="215"/>
      <c r="D6" s="215"/>
      <c r="E6" s="336"/>
      <c r="F6" s="205"/>
      <c r="G6" s="217"/>
    </row>
    <row r="7" spans="1:12" s="225" customFormat="1" ht="11.25">
      <c r="A7" s="219"/>
      <c r="B7" s="220" t="s">
        <v>743</v>
      </c>
      <c r="C7" s="221"/>
      <c r="D7" s="221"/>
      <c r="E7" s="337"/>
      <c r="F7" s="223"/>
      <c r="G7" s="224"/>
    </row>
    <row r="8" spans="1:12" s="231" customFormat="1" ht="48" customHeight="1">
      <c r="A8" s="226"/>
      <c r="B8" s="202" t="s">
        <v>1177</v>
      </c>
      <c r="C8" s="227"/>
      <c r="D8" s="228"/>
      <c r="E8" s="128"/>
      <c r="F8" s="229"/>
      <c r="G8" s="230"/>
    </row>
    <row r="9" spans="1:12" s="238" customFormat="1" ht="33.75">
      <c r="A9" s="232"/>
      <c r="B9" s="233" t="s">
        <v>745</v>
      </c>
      <c r="C9" s="234"/>
      <c r="D9" s="235"/>
      <c r="E9" s="145"/>
      <c r="F9" s="229"/>
      <c r="G9" s="236"/>
      <c r="H9" s="237"/>
      <c r="I9" s="237"/>
      <c r="J9" s="237"/>
      <c r="K9" s="237"/>
    </row>
    <row r="10" spans="1:12" s="238" customFormat="1" ht="78" customHeight="1">
      <c r="A10" s="232"/>
      <c r="B10" s="233" t="s">
        <v>746</v>
      </c>
      <c r="C10" s="234"/>
      <c r="D10" s="235"/>
      <c r="E10" s="145"/>
      <c r="F10" s="229"/>
      <c r="G10" s="236"/>
      <c r="H10" s="237"/>
      <c r="I10" s="237"/>
      <c r="J10" s="237"/>
      <c r="K10" s="237"/>
    </row>
    <row r="11" spans="1:12" s="238" customFormat="1" ht="33.75">
      <c r="A11" s="232"/>
      <c r="B11" s="233" t="s">
        <v>747</v>
      </c>
      <c r="C11" s="234"/>
      <c r="D11" s="235"/>
      <c r="E11" s="145"/>
      <c r="F11" s="229"/>
      <c r="G11" s="236"/>
      <c r="H11" s="237"/>
      <c r="I11" s="237"/>
      <c r="J11" s="237"/>
      <c r="K11" s="237"/>
    </row>
    <row r="12" spans="1:12" s="193" customFormat="1" ht="78.75">
      <c r="A12" s="239"/>
      <c r="B12" s="240" t="s">
        <v>1178</v>
      </c>
      <c r="C12" s="241"/>
      <c r="D12" s="242"/>
      <c r="E12" s="115"/>
      <c r="F12" s="243"/>
      <c r="G12" s="244"/>
      <c r="H12" s="245"/>
      <c r="I12" s="245"/>
      <c r="J12" s="245"/>
      <c r="K12" s="245"/>
      <c r="L12" s="245"/>
    </row>
    <row r="13" spans="1:12" s="193" customFormat="1" ht="11.25">
      <c r="A13" s="201"/>
      <c r="B13" s="202"/>
      <c r="C13" s="203"/>
      <c r="D13" s="204"/>
      <c r="E13" s="128"/>
      <c r="F13" s="229"/>
      <c r="G13" s="192"/>
    </row>
    <row r="14" spans="1:12" s="252" customFormat="1">
      <c r="A14" s="246">
        <f>COUNT($A$1:A13)+1</f>
        <v>1</v>
      </c>
      <c r="B14" s="247" t="s">
        <v>749</v>
      </c>
      <c r="C14" s="248"/>
      <c r="D14" s="249"/>
      <c r="E14" s="338"/>
      <c r="F14" s="250"/>
      <c r="G14" s="251"/>
    </row>
    <row r="15" spans="1:12" s="238" customFormat="1" ht="22.5">
      <c r="A15" s="253"/>
      <c r="B15" s="254" t="s">
        <v>750</v>
      </c>
      <c r="C15" s="255"/>
      <c r="D15" s="256"/>
      <c r="E15" s="145"/>
      <c r="F15" s="229"/>
      <c r="G15" s="236"/>
      <c r="H15" s="237"/>
      <c r="I15" s="237"/>
      <c r="J15" s="237"/>
      <c r="K15" s="237"/>
    </row>
    <row r="16" spans="1:12" s="193" customFormat="1" ht="15">
      <c r="A16" s="257"/>
      <c r="B16" s="258" t="s">
        <v>2249</v>
      </c>
      <c r="C16" s="203" t="s">
        <v>422</v>
      </c>
      <c r="D16" s="204">
        <v>1</v>
      </c>
      <c r="E16" s="339"/>
      <c r="F16" s="259">
        <f>ROUND(E16*D16,2)</f>
        <v>0</v>
      </c>
      <c r="G16" s="192"/>
    </row>
    <row r="17" spans="1:17" s="193" customFormat="1" ht="11.25" customHeight="1">
      <c r="A17" s="257"/>
      <c r="B17" s="260"/>
      <c r="C17" s="203"/>
      <c r="D17" s="204"/>
      <c r="E17" s="128"/>
      <c r="F17" s="229"/>
      <c r="G17" s="192"/>
    </row>
    <row r="18" spans="1:17" s="252" customFormat="1" ht="25.5">
      <c r="A18" s="246">
        <f>COUNT($A$1:A17)+1</f>
        <v>2</v>
      </c>
      <c r="B18" s="247" t="s">
        <v>751</v>
      </c>
      <c r="C18" s="248"/>
      <c r="D18" s="249"/>
      <c r="E18" s="338"/>
      <c r="F18" s="250"/>
      <c r="G18" s="251"/>
    </row>
    <row r="19" spans="1:17" s="238" customFormat="1" ht="56.25">
      <c r="A19" s="253"/>
      <c r="B19" s="254" t="s">
        <v>752</v>
      </c>
      <c r="C19" s="255"/>
      <c r="D19" s="256"/>
      <c r="E19" s="146"/>
      <c r="F19" s="229"/>
      <c r="G19" s="236"/>
      <c r="H19" s="237"/>
      <c r="I19" s="237"/>
      <c r="J19" s="237"/>
      <c r="K19" s="237"/>
      <c r="L19" s="237"/>
      <c r="M19" s="237"/>
      <c r="N19" s="237"/>
      <c r="O19" s="237"/>
      <c r="P19" s="237"/>
      <c r="Q19" s="237"/>
    </row>
    <row r="20" spans="1:17" s="238" customFormat="1" ht="45">
      <c r="A20" s="253"/>
      <c r="B20" s="254" t="s">
        <v>2267</v>
      </c>
      <c r="C20" s="255"/>
      <c r="D20" s="256"/>
      <c r="E20" s="146"/>
      <c r="F20" s="229"/>
      <c r="G20" s="236"/>
      <c r="H20" s="237"/>
      <c r="I20" s="237"/>
      <c r="J20" s="237"/>
      <c r="K20" s="237"/>
      <c r="L20" s="237"/>
      <c r="M20" s="237"/>
      <c r="N20" s="237"/>
      <c r="O20" s="237"/>
      <c r="P20" s="237"/>
      <c r="Q20" s="237"/>
    </row>
    <row r="21" spans="1:17" s="238" customFormat="1" ht="45">
      <c r="A21" s="253"/>
      <c r="B21" s="254" t="s">
        <v>753</v>
      </c>
      <c r="C21" s="255"/>
      <c r="D21" s="256"/>
      <c r="E21" s="146"/>
      <c r="F21" s="229"/>
      <c r="G21" s="236"/>
      <c r="H21" s="237"/>
      <c r="I21" s="237"/>
      <c r="J21" s="237"/>
      <c r="K21" s="237"/>
      <c r="L21" s="237"/>
      <c r="M21" s="237"/>
      <c r="N21" s="237"/>
      <c r="O21" s="237"/>
      <c r="P21" s="237"/>
      <c r="Q21" s="237"/>
    </row>
    <row r="22" spans="1:17" s="193" customFormat="1" ht="67.5">
      <c r="A22" s="261"/>
      <c r="B22" s="202" t="s">
        <v>754</v>
      </c>
      <c r="C22" s="203"/>
      <c r="D22" s="204"/>
      <c r="E22" s="128"/>
      <c r="F22" s="229"/>
      <c r="G22" s="192"/>
    </row>
    <row r="23" spans="1:17" s="238" customFormat="1" ht="45">
      <c r="A23" s="232"/>
      <c r="B23" s="233" t="s">
        <v>755</v>
      </c>
      <c r="C23" s="234"/>
      <c r="D23" s="235"/>
      <c r="E23" s="145"/>
      <c r="F23" s="229"/>
      <c r="G23" s="236"/>
      <c r="H23" s="237"/>
      <c r="I23" s="237"/>
      <c r="J23" s="237"/>
      <c r="K23" s="237"/>
    </row>
    <row r="24" spans="1:17" s="193" customFormat="1" ht="22.5">
      <c r="A24" s="261"/>
      <c r="B24" s="202" t="s">
        <v>756</v>
      </c>
      <c r="C24" s="203"/>
      <c r="D24" s="204"/>
      <c r="E24" s="128"/>
      <c r="F24" s="229"/>
      <c r="G24" s="192"/>
    </row>
    <row r="25" spans="1:17" s="193" customFormat="1" ht="23.25">
      <c r="A25" s="257"/>
      <c r="B25" s="262" t="s">
        <v>758</v>
      </c>
      <c r="C25" s="203" t="s">
        <v>422</v>
      </c>
      <c r="D25" s="204">
        <v>1</v>
      </c>
      <c r="E25" s="339"/>
      <c r="F25" s="259">
        <f>ROUND(E25*D25,2)</f>
        <v>0</v>
      </c>
      <c r="G25" s="192"/>
      <c r="H25" s="263"/>
      <c r="I25" s="263"/>
      <c r="J25" s="263"/>
    </row>
    <row r="26" spans="1:17" s="193" customFormat="1" ht="13.5">
      <c r="A26" s="264"/>
      <c r="B26" s="265"/>
      <c r="C26" s="266"/>
      <c r="D26" s="267"/>
      <c r="E26" s="340"/>
      <c r="F26" s="229"/>
      <c r="G26" s="192"/>
      <c r="H26" s="263"/>
      <c r="I26" s="263"/>
      <c r="J26" s="263"/>
    </row>
    <row r="27" spans="1:17" s="269" customFormat="1" ht="25.5">
      <c r="A27" s="246">
        <f>COUNT($A$1:A26)+1</f>
        <v>3</v>
      </c>
      <c r="B27" s="247" t="s">
        <v>2268</v>
      </c>
      <c r="C27" s="248"/>
      <c r="D27" s="249"/>
      <c r="E27" s="338"/>
      <c r="F27" s="250"/>
      <c r="G27" s="268"/>
    </row>
    <row r="28" spans="1:17" s="231" customFormat="1" ht="67.5">
      <c r="A28" s="253"/>
      <c r="B28" s="254" t="s">
        <v>760</v>
      </c>
      <c r="C28" s="255"/>
      <c r="D28" s="256"/>
      <c r="E28" s="145"/>
      <c r="F28" s="229"/>
      <c r="G28" s="230"/>
    </row>
    <row r="29" spans="1:17" s="238" customFormat="1" ht="14.25">
      <c r="A29" s="253"/>
      <c r="B29" s="254" t="s">
        <v>761</v>
      </c>
      <c r="C29" s="255"/>
      <c r="D29" s="256"/>
      <c r="E29" s="145"/>
      <c r="F29" s="229"/>
      <c r="G29" s="236"/>
      <c r="H29" s="237"/>
      <c r="I29" s="237"/>
      <c r="J29" s="237"/>
      <c r="K29" s="237"/>
    </row>
    <row r="30" spans="1:17" s="238" customFormat="1" ht="22.5">
      <c r="A30" s="270"/>
      <c r="B30" s="254" t="s">
        <v>762</v>
      </c>
      <c r="C30" s="222"/>
      <c r="D30" s="271"/>
      <c r="E30" s="341"/>
      <c r="F30" s="229"/>
      <c r="G30" s="236"/>
      <c r="H30" s="237"/>
      <c r="I30" s="237"/>
      <c r="J30" s="237"/>
      <c r="K30" s="237"/>
    </row>
    <row r="31" spans="1:17" s="272" customFormat="1" ht="15">
      <c r="A31" s="257"/>
      <c r="B31" s="254"/>
      <c r="C31" s="222" t="s">
        <v>422</v>
      </c>
      <c r="D31" s="271">
        <v>1</v>
      </c>
      <c r="E31" s="341"/>
      <c r="F31" s="259">
        <f>ROUND(E31*D31,2)</f>
        <v>0</v>
      </c>
      <c r="G31" s="236"/>
    </row>
    <row r="32" spans="1:17" s="272" customFormat="1" ht="11.25" customHeight="1">
      <c r="A32" s="273"/>
      <c r="B32" s="202"/>
      <c r="C32" s="203"/>
      <c r="D32" s="204"/>
      <c r="E32" s="128"/>
      <c r="F32" s="229"/>
      <c r="G32" s="236"/>
    </row>
    <row r="33" spans="1:17" s="193" customFormat="1">
      <c r="A33" s="246">
        <f>COUNT($A$1:A32)+1</f>
        <v>4</v>
      </c>
      <c r="B33" s="247" t="s">
        <v>763</v>
      </c>
      <c r="C33" s="227"/>
      <c r="D33" s="228"/>
      <c r="E33" s="128"/>
      <c r="F33" s="229"/>
      <c r="G33" s="192"/>
      <c r="I33" s="274"/>
    </row>
    <row r="34" spans="1:17" s="231" customFormat="1" ht="33.75">
      <c r="A34" s="253"/>
      <c r="B34" s="254" t="s">
        <v>764</v>
      </c>
      <c r="C34" s="275"/>
      <c r="D34" s="276"/>
      <c r="E34" s="336"/>
      <c r="F34" s="229"/>
      <c r="G34" s="230"/>
    </row>
    <row r="35" spans="1:17" s="238" customFormat="1" ht="33.75">
      <c r="A35" s="253"/>
      <c r="B35" s="254" t="s">
        <v>765</v>
      </c>
      <c r="C35" s="275"/>
      <c r="D35" s="276"/>
      <c r="E35" s="336"/>
      <c r="F35" s="229"/>
      <c r="G35" s="277"/>
      <c r="H35" s="237"/>
      <c r="I35" s="237"/>
      <c r="J35" s="237"/>
      <c r="K35" s="237"/>
      <c r="L35" s="237"/>
      <c r="M35" s="237"/>
      <c r="N35" s="237"/>
      <c r="O35" s="237"/>
      <c r="P35" s="237"/>
      <c r="Q35" s="237"/>
    </row>
    <row r="36" spans="1:17" s="238" customFormat="1" ht="45">
      <c r="A36" s="278"/>
      <c r="B36" s="221" t="s">
        <v>2250</v>
      </c>
      <c r="C36" s="279"/>
      <c r="D36" s="280"/>
      <c r="E36" s="128"/>
      <c r="F36" s="229"/>
      <c r="G36" s="277"/>
      <c r="H36" s="237"/>
      <c r="I36" s="237"/>
      <c r="J36" s="237"/>
      <c r="K36" s="237"/>
      <c r="L36" s="237"/>
      <c r="M36" s="237"/>
      <c r="N36" s="237"/>
      <c r="O36" s="237"/>
      <c r="P36" s="237"/>
      <c r="Q36" s="237"/>
    </row>
    <row r="37" spans="1:17" s="193" customFormat="1" ht="33.75">
      <c r="A37" s="261"/>
      <c r="B37" s="254" t="s">
        <v>766</v>
      </c>
      <c r="C37" s="203"/>
      <c r="D37" s="204"/>
      <c r="E37" s="128"/>
      <c r="F37" s="229"/>
      <c r="G37" s="192"/>
    </row>
    <row r="38" spans="1:17" s="238" customFormat="1" ht="11.25" customHeight="1">
      <c r="A38" s="253"/>
      <c r="B38" s="254"/>
      <c r="C38" s="222" t="s">
        <v>422</v>
      </c>
      <c r="D38" s="271">
        <v>1</v>
      </c>
      <c r="E38" s="341"/>
      <c r="F38" s="259">
        <f>ROUND(E38*D38,2)</f>
        <v>0</v>
      </c>
      <c r="G38" s="236"/>
      <c r="H38" s="237"/>
      <c r="I38" s="237"/>
      <c r="J38" s="237"/>
      <c r="K38" s="237"/>
      <c r="L38" s="237"/>
      <c r="M38" s="237"/>
      <c r="N38" s="237"/>
      <c r="O38" s="237"/>
      <c r="P38" s="237"/>
      <c r="Q38" s="237"/>
    </row>
    <row r="39" spans="1:17" s="193" customFormat="1" ht="11.25">
      <c r="A39" s="273"/>
      <c r="B39" s="202"/>
      <c r="C39" s="203"/>
      <c r="D39" s="204"/>
      <c r="E39" s="128"/>
      <c r="F39" s="229"/>
      <c r="G39" s="192"/>
      <c r="I39" s="274"/>
    </row>
    <row r="40" spans="1:17" s="231" customFormat="1" ht="25.5">
      <c r="A40" s="246">
        <f>COUNT($A$1:A39)+1</f>
        <v>5</v>
      </c>
      <c r="B40" s="247" t="s">
        <v>767</v>
      </c>
      <c r="C40" s="227"/>
      <c r="D40" s="228"/>
      <c r="E40" s="128"/>
      <c r="F40" s="229"/>
      <c r="G40" s="230"/>
    </row>
    <row r="41" spans="1:17" s="193" customFormat="1" ht="56.25">
      <c r="A41" s="261"/>
      <c r="B41" s="202" t="s">
        <v>768</v>
      </c>
      <c r="C41" s="203"/>
      <c r="D41" s="204"/>
      <c r="E41" s="128"/>
      <c r="F41" s="229"/>
      <c r="G41" s="192"/>
      <c r="H41" s="272"/>
      <c r="I41" s="281"/>
    </row>
    <row r="42" spans="1:17" s="272" customFormat="1" ht="47.1" customHeight="1">
      <c r="A42" s="282"/>
      <c r="B42" s="254" t="s">
        <v>769</v>
      </c>
      <c r="C42" s="222"/>
      <c r="D42" s="271"/>
      <c r="E42" s="341"/>
      <c r="F42" s="229"/>
      <c r="G42" s="236"/>
      <c r="H42" s="281"/>
      <c r="I42" s="193"/>
    </row>
    <row r="43" spans="1:17" s="272" customFormat="1" ht="22.5">
      <c r="A43" s="282"/>
      <c r="B43" s="283" t="s">
        <v>770</v>
      </c>
      <c r="C43" s="222"/>
      <c r="D43" s="271"/>
      <c r="E43" s="341"/>
      <c r="F43" s="229"/>
      <c r="G43" s="236"/>
      <c r="H43" s="281"/>
      <c r="I43" s="193"/>
    </row>
    <row r="44" spans="1:17" s="272" customFormat="1" ht="71.099999999999994" customHeight="1">
      <c r="A44" s="282"/>
      <c r="B44" s="202" t="s">
        <v>771</v>
      </c>
      <c r="C44" s="222"/>
      <c r="D44" s="271"/>
      <c r="E44" s="341"/>
      <c r="F44" s="229"/>
      <c r="G44" s="236"/>
      <c r="H44" s="281"/>
      <c r="I44" s="193"/>
    </row>
    <row r="45" spans="1:17" s="272" customFormat="1" ht="33.75">
      <c r="A45" s="284"/>
      <c r="B45" s="202" t="s">
        <v>772</v>
      </c>
      <c r="C45" s="222"/>
      <c r="D45" s="271"/>
      <c r="E45" s="341"/>
      <c r="F45" s="229"/>
      <c r="G45" s="236"/>
      <c r="H45" s="281"/>
      <c r="I45" s="193"/>
    </row>
    <row r="46" spans="1:17" s="193" customFormat="1" ht="11.25">
      <c r="A46" s="285"/>
      <c r="B46" s="202" t="s">
        <v>773</v>
      </c>
      <c r="C46" s="203"/>
      <c r="D46" s="204"/>
      <c r="E46" s="128"/>
      <c r="F46" s="229"/>
      <c r="G46" s="192"/>
      <c r="H46" s="272"/>
      <c r="I46" s="281"/>
    </row>
    <row r="47" spans="1:17" s="193" customFormat="1" ht="15">
      <c r="A47" s="257"/>
      <c r="B47" s="260"/>
      <c r="C47" s="203" t="s">
        <v>422</v>
      </c>
      <c r="D47" s="204">
        <v>1</v>
      </c>
      <c r="E47" s="341"/>
      <c r="F47" s="259">
        <f>ROUND(E47*D47,2)</f>
        <v>0</v>
      </c>
      <c r="G47" s="192"/>
      <c r="I47" s="274"/>
    </row>
    <row r="48" spans="1:17" s="193" customFormat="1" ht="11.25">
      <c r="A48" s="273"/>
      <c r="B48" s="202"/>
      <c r="C48" s="203"/>
      <c r="D48" s="204"/>
      <c r="E48" s="128"/>
      <c r="F48" s="229"/>
      <c r="G48" s="192"/>
      <c r="I48" s="274"/>
    </row>
    <row r="49" spans="1:9" s="231" customFormat="1" ht="25.5">
      <c r="A49" s="246">
        <f>COUNT($A$1:A48)+1</f>
        <v>6</v>
      </c>
      <c r="B49" s="247" t="s">
        <v>774</v>
      </c>
      <c r="C49" s="227"/>
      <c r="D49" s="228"/>
      <c r="E49" s="128"/>
      <c r="F49" s="229"/>
      <c r="G49" s="230"/>
    </row>
    <row r="50" spans="1:9" s="193" customFormat="1" ht="78.75">
      <c r="A50" s="261"/>
      <c r="B50" s="286" t="s">
        <v>775</v>
      </c>
      <c r="C50" s="203"/>
      <c r="D50" s="204"/>
      <c r="E50" s="128"/>
      <c r="F50" s="229"/>
      <c r="G50" s="192"/>
      <c r="H50" s="272"/>
      <c r="I50" s="281"/>
    </row>
    <row r="51" spans="1:9" s="193" customFormat="1" ht="56.25">
      <c r="A51" s="261"/>
      <c r="B51" s="202" t="s">
        <v>776</v>
      </c>
      <c r="C51" s="203"/>
      <c r="D51" s="204"/>
      <c r="E51" s="128"/>
      <c r="F51" s="229"/>
      <c r="G51" s="192"/>
      <c r="H51" s="272"/>
      <c r="I51" s="281"/>
    </row>
    <row r="52" spans="1:9" s="193" customFormat="1" ht="33.75">
      <c r="A52" s="261"/>
      <c r="B52" s="202" t="s">
        <v>777</v>
      </c>
      <c r="C52" s="203"/>
      <c r="D52" s="204"/>
      <c r="E52" s="128"/>
      <c r="F52" s="229"/>
      <c r="G52" s="192"/>
      <c r="H52" s="272"/>
      <c r="I52" s="281"/>
    </row>
    <row r="53" spans="1:9" s="193" customFormat="1" ht="15">
      <c r="A53" s="287"/>
      <c r="B53" s="286"/>
      <c r="C53" s="203" t="s">
        <v>422</v>
      </c>
      <c r="D53" s="204">
        <v>1</v>
      </c>
      <c r="E53" s="341"/>
      <c r="F53" s="259">
        <f>ROUND(E53*D53,2)</f>
        <v>0</v>
      </c>
      <c r="G53" s="192"/>
      <c r="H53" s="272"/>
      <c r="I53" s="281"/>
    </row>
    <row r="54" spans="1:9" s="193" customFormat="1" ht="11.25">
      <c r="A54" s="273"/>
      <c r="B54" s="202"/>
      <c r="C54" s="203"/>
      <c r="D54" s="204"/>
      <c r="E54" s="128"/>
      <c r="F54" s="229"/>
      <c r="G54" s="192"/>
      <c r="I54" s="274"/>
    </row>
    <row r="55" spans="1:9" s="231" customFormat="1" ht="27" customHeight="1">
      <c r="A55" s="246">
        <f>COUNT($A$1:A54)+1</f>
        <v>7</v>
      </c>
      <c r="B55" s="247" t="s">
        <v>778</v>
      </c>
      <c r="C55" s="227"/>
      <c r="D55" s="228"/>
      <c r="E55" s="128"/>
      <c r="F55" s="229"/>
      <c r="G55" s="230"/>
    </row>
    <row r="56" spans="1:9" s="193" customFormat="1" ht="78.75">
      <c r="A56" s="261"/>
      <c r="B56" s="202" t="s">
        <v>779</v>
      </c>
      <c r="C56" s="203"/>
      <c r="D56" s="204"/>
      <c r="E56" s="128"/>
      <c r="F56" s="229"/>
      <c r="G56" s="192"/>
      <c r="H56" s="272"/>
      <c r="I56" s="281"/>
    </row>
    <row r="57" spans="1:9" s="193" customFormat="1" ht="11.25">
      <c r="A57" s="261"/>
      <c r="B57" s="202" t="s">
        <v>780</v>
      </c>
      <c r="C57" s="203"/>
      <c r="D57" s="204"/>
      <c r="E57" s="128"/>
      <c r="F57" s="229"/>
      <c r="G57" s="192"/>
      <c r="H57" s="272"/>
      <c r="I57" s="281"/>
    </row>
    <row r="58" spans="1:9" s="193" customFormat="1" ht="22.5">
      <c r="A58" s="261"/>
      <c r="B58" s="286" t="s">
        <v>781</v>
      </c>
      <c r="C58" s="203"/>
      <c r="D58" s="204"/>
      <c r="E58" s="128"/>
      <c r="F58" s="229"/>
      <c r="G58" s="192"/>
      <c r="H58" s="272"/>
      <c r="I58" s="281"/>
    </row>
    <row r="59" spans="1:9" s="193" customFormat="1" ht="78.75">
      <c r="A59" s="261"/>
      <c r="B59" s="221" t="s">
        <v>1179</v>
      </c>
      <c r="C59" s="203"/>
      <c r="D59" s="204"/>
      <c r="E59" s="128"/>
      <c r="F59" s="229"/>
      <c r="G59" s="192"/>
      <c r="H59" s="272"/>
      <c r="I59" s="281"/>
    </row>
    <row r="60" spans="1:9" s="193" customFormat="1" ht="15">
      <c r="A60" s="257" t="s">
        <v>757</v>
      </c>
      <c r="B60" s="288" t="s">
        <v>782</v>
      </c>
      <c r="C60" s="203" t="s">
        <v>783</v>
      </c>
      <c r="D60" s="204">
        <v>680</v>
      </c>
      <c r="E60" s="341"/>
      <c r="F60" s="259">
        <f>ROUND(E60*D60,2)</f>
        <v>0</v>
      </c>
      <c r="G60" s="192"/>
      <c r="H60" s="272"/>
      <c r="I60" s="281"/>
    </row>
    <row r="61" spans="1:9" s="193" customFormat="1" ht="15">
      <c r="A61" s="257" t="s">
        <v>759</v>
      </c>
      <c r="B61" s="288" t="s">
        <v>784</v>
      </c>
      <c r="C61" s="203" t="s">
        <v>783</v>
      </c>
      <c r="D61" s="204">
        <v>185</v>
      </c>
      <c r="E61" s="341"/>
      <c r="F61" s="259">
        <f t="shared" ref="F61:F64" si="0">ROUND(E61*D61,2)</f>
        <v>0</v>
      </c>
      <c r="G61" s="192"/>
      <c r="H61" s="272"/>
      <c r="I61" s="281"/>
    </row>
    <row r="62" spans="1:9" s="193" customFormat="1" ht="22.5">
      <c r="A62" s="257" t="s">
        <v>785</v>
      </c>
      <c r="B62" s="288" t="s">
        <v>786</v>
      </c>
      <c r="C62" s="203" t="s">
        <v>783</v>
      </c>
      <c r="D62" s="204">
        <v>220</v>
      </c>
      <c r="E62" s="341"/>
      <c r="F62" s="259">
        <f t="shared" si="0"/>
        <v>0</v>
      </c>
      <c r="G62" s="192"/>
      <c r="H62" s="272"/>
      <c r="I62" s="281"/>
    </row>
    <row r="63" spans="1:9" s="193" customFormat="1" ht="67.5">
      <c r="A63" s="257" t="s">
        <v>787</v>
      </c>
      <c r="B63" s="288" t="s">
        <v>788</v>
      </c>
      <c r="C63" s="203" t="s">
        <v>783</v>
      </c>
      <c r="D63" s="204">
        <v>250</v>
      </c>
      <c r="E63" s="341"/>
      <c r="F63" s="259">
        <f t="shared" si="0"/>
        <v>0</v>
      </c>
      <c r="G63" s="192"/>
      <c r="H63" s="272"/>
      <c r="I63" s="281"/>
    </row>
    <row r="64" spans="1:9" s="193" customFormat="1" ht="33.75">
      <c r="A64" s="257" t="s">
        <v>814</v>
      </c>
      <c r="B64" s="288" t="s">
        <v>2526</v>
      </c>
      <c r="C64" s="203" t="s">
        <v>783</v>
      </c>
      <c r="D64" s="204">
        <v>38</v>
      </c>
      <c r="E64" s="341"/>
      <c r="F64" s="259">
        <f t="shared" si="0"/>
        <v>0</v>
      </c>
      <c r="G64" s="289"/>
      <c r="H64" s="272"/>
      <c r="I64" s="281"/>
    </row>
    <row r="65" spans="1:11" s="193" customFormat="1" ht="11.25">
      <c r="A65" s="273"/>
      <c r="B65" s="202"/>
      <c r="C65" s="203"/>
      <c r="D65" s="204"/>
      <c r="E65" s="128"/>
      <c r="F65" s="229"/>
      <c r="G65" s="192"/>
      <c r="I65" s="274"/>
    </row>
    <row r="66" spans="1:11" s="231" customFormat="1">
      <c r="A66" s="246">
        <f>COUNT($A$1:A65)+1</f>
        <v>8</v>
      </c>
      <c r="B66" s="247" t="s">
        <v>789</v>
      </c>
      <c r="C66" s="227"/>
      <c r="D66" s="228"/>
      <c r="E66" s="128"/>
      <c r="F66" s="229"/>
      <c r="G66" s="230"/>
    </row>
    <row r="67" spans="1:11" s="193" customFormat="1" ht="45">
      <c r="A67" s="261"/>
      <c r="B67" s="202" t="s">
        <v>790</v>
      </c>
      <c r="C67" s="203"/>
      <c r="D67" s="204"/>
      <c r="E67" s="128"/>
      <c r="F67" s="229"/>
      <c r="G67" s="192"/>
      <c r="H67" s="272"/>
      <c r="I67" s="281"/>
    </row>
    <row r="68" spans="1:11" s="193" customFormat="1" ht="24" customHeight="1">
      <c r="A68" s="261"/>
      <c r="B68" s="286" t="s">
        <v>791</v>
      </c>
      <c r="C68" s="203"/>
      <c r="D68" s="204"/>
      <c r="E68" s="128"/>
      <c r="F68" s="229"/>
      <c r="G68" s="192"/>
      <c r="H68" s="272"/>
      <c r="I68" s="281"/>
    </row>
    <row r="69" spans="1:11" s="193" customFormat="1" ht="15">
      <c r="A69" s="257"/>
      <c r="B69" s="288"/>
      <c r="C69" s="203" t="s">
        <v>422</v>
      </c>
      <c r="D69" s="204">
        <v>1</v>
      </c>
      <c r="E69" s="341"/>
      <c r="F69" s="259">
        <f t="shared" ref="F69" si="1">ROUND(E69*D69,2)</f>
        <v>0</v>
      </c>
      <c r="G69" s="192"/>
      <c r="H69" s="272"/>
      <c r="I69" s="281"/>
    </row>
    <row r="70" spans="1:11" s="193" customFormat="1" ht="13.5">
      <c r="A70" s="290"/>
      <c r="B70" s="290"/>
      <c r="C70" s="266"/>
      <c r="D70" s="267"/>
      <c r="E70" s="340"/>
      <c r="F70" s="229"/>
      <c r="G70" s="192"/>
      <c r="I70" s="274"/>
    </row>
    <row r="71" spans="1:11" s="231" customFormat="1" ht="25.5">
      <c r="A71" s="246">
        <f>COUNT($A$1:A70)+1</f>
        <v>9</v>
      </c>
      <c r="B71" s="291" t="s">
        <v>1144</v>
      </c>
      <c r="C71" s="203"/>
      <c r="D71" s="204"/>
      <c r="E71" s="128"/>
      <c r="F71" s="229"/>
      <c r="G71" s="230"/>
    </row>
    <row r="72" spans="1:11" s="193" customFormat="1" ht="56.25">
      <c r="A72" s="292"/>
      <c r="B72" s="221" t="s">
        <v>1145</v>
      </c>
      <c r="C72" s="222"/>
      <c r="D72" s="271"/>
      <c r="E72" s="128"/>
      <c r="F72" s="229"/>
      <c r="G72" s="192"/>
      <c r="H72" s="272"/>
      <c r="I72" s="281"/>
    </row>
    <row r="73" spans="1:11" s="193" customFormat="1" ht="112.5">
      <c r="A73" s="287"/>
      <c r="B73" s="221" t="s">
        <v>1146</v>
      </c>
      <c r="C73" s="203"/>
      <c r="D73" s="204"/>
      <c r="E73" s="128"/>
      <c r="F73" s="229"/>
      <c r="G73" s="192"/>
      <c r="H73" s="272"/>
      <c r="I73" s="281"/>
    </row>
    <row r="74" spans="1:11" s="193" customFormat="1" ht="33.75">
      <c r="A74" s="287"/>
      <c r="B74" s="221" t="s">
        <v>1147</v>
      </c>
      <c r="C74" s="203"/>
      <c r="D74" s="204"/>
      <c r="E74" s="128"/>
      <c r="F74" s="229"/>
      <c r="G74" s="192"/>
      <c r="H74" s="272"/>
      <c r="I74" s="281"/>
    </row>
    <row r="75" spans="1:11" s="238" customFormat="1" ht="67.5">
      <c r="A75" s="292" t="s">
        <v>757</v>
      </c>
      <c r="B75" s="293" t="s">
        <v>1148</v>
      </c>
      <c r="C75" s="294" t="s">
        <v>783</v>
      </c>
      <c r="D75" s="295">
        <v>232</v>
      </c>
      <c r="E75" s="341"/>
      <c r="F75" s="259">
        <f t="shared" ref="F75:F76" si="2">ROUND(E75*D75,2)</f>
        <v>0</v>
      </c>
      <c r="G75" s="236"/>
      <c r="H75" s="237"/>
      <c r="I75" s="237"/>
      <c r="J75" s="237"/>
      <c r="K75" s="237"/>
    </row>
    <row r="76" spans="1:11" s="238" customFormat="1" ht="56.25">
      <c r="A76" s="292" t="s">
        <v>759</v>
      </c>
      <c r="B76" s="293" t="s">
        <v>1149</v>
      </c>
      <c r="C76" s="294" t="s">
        <v>783</v>
      </c>
      <c r="D76" s="295">
        <v>350</v>
      </c>
      <c r="E76" s="341"/>
      <c r="F76" s="259">
        <f t="shared" si="2"/>
        <v>0</v>
      </c>
      <c r="G76" s="236"/>
      <c r="H76" s="237"/>
      <c r="I76" s="237"/>
      <c r="J76" s="237"/>
      <c r="K76" s="237"/>
    </row>
    <row r="77" spans="1:11" s="238" customFormat="1" ht="14.25">
      <c r="A77" s="290"/>
      <c r="B77" s="290"/>
      <c r="C77" s="266"/>
      <c r="D77" s="267"/>
      <c r="E77" s="340"/>
      <c r="F77" s="296"/>
      <c r="G77" s="236"/>
      <c r="H77" s="237"/>
      <c r="I77" s="237"/>
      <c r="J77" s="237"/>
      <c r="K77" s="237"/>
    </row>
    <row r="78" spans="1:11" s="238" customFormat="1" ht="38.25">
      <c r="A78" s="246">
        <f>COUNT($A$1:A77)+1</f>
        <v>10</v>
      </c>
      <c r="B78" s="291" t="s">
        <v>1150</v>
      </c>
      <c r="C78" s="203"/>
      <c r="D78" s="204"/>
      <c r="E78" s="128"/>
      <c r="F78" s="296"/>
      <c r="G78" s="192"/>
      <c r="H78" s="237"/>
      <c r="I78" s="237"/>
      <c r="J78" s="237"/>
      <c r="K78" s="237"/>
    </row>
    <row r="79" spans="1:11" s="238" customFormat="1" ht="78.75">
      <c r="A79" s="287"/>
      <c r="B79" s="221" t="s">
        <v>1151</v>
      </c>
      <c r="C79" s="203"/>
      <c r="D79" s="204"/>
      <c r="E79" s="128"/>
      <c r="F79" s="296"/>
      <c r="G79" s="192"/>
      <c r="H79" s="237"/>
      <c r="I79" s="237"/>
      <c r="J79" s="237"/>
      <c r="K79" s="237"/>
    </row>
    <row r="80" spans="1:11" s="238" customFormat="1" ht="45">
      <c r="A80" s="287"/>
      <c r="B80" s="221" t="s">
        <v>1152</v>
      </c>
      <c r="C80" s="203"/>
      <c r="D80" s="204"/>
      <c r="E80" s="128"/>
      <c r="F80" s="296"/>
      <c r="G80" s="192"/>
      <c r="H80" s="237"/>
      <c r="I80" s="237"/>
      <c r="J80" s="237"/>
      <c r="K80" s="237"/>
    </row>
    <row r="81" spans="1:11" s="238" customFormat="1" ht="22.5">
      <c r="A81" s="287"/>
      <c r="B81" s="221" t="s">
        <v>1153</v>
      </c>
      <c r="C81" s="203"/>
      <c r="D81" s="204"/>
      <c r="E81" s="128"/>
      <c r="F81" s="296"/>
      <c r="G81" s="236"/>
      <c r="H81" s="237"/>
      <c r="I81" s="237"/>
      <c r="J81" s="237"/>
      <c r="K81" s="237"/>
    </row>
    <row r="82" spans="1:11" s="238" customFormat="1" ht="67.5">
      <c r="A82" s="287"/>
      <c r="B82" s="221" t="s">
        <v>1154</v>
      </c>
      <c r="C82" s="203"/>
      <c r="D82" s="204"/>
      <c r="E82" s="128"/>
      <c r="F82" s="296"/>
      <c r="G82" s="236"/>
      <c r="H82" s="237"/>
      <c r="I82" s="237"/>
      <c r="J82" s="237"/>
      <c r="K82" s="237"/>
    </row>
    <row r="83" spans="1:11" s="238" customFormat="1" ht="33.75">
      <c r="A83" s="287"/>
      <c r="B83" s="221" t="s">
        <v>1155</v>
      </c>
      <c r="C83" s="203"/>
      <c r="D83" s="204"/>
      <c r="E83" s="128"/>
      <c r="F83" s="296"/>
      <c r="G83" s="192"/>
      <c r="H83" s="237"/>
      <c r="I83" s="237"/>
      <c r="J83" s="237"/>
      <c r="K83" s="237"/>
    </row>
    <row r="84" spans="1:11" s="238" customFormat="1" ht="33.75">
      <c r="A84" s="287"/>
      <c r="B84" s="221" t="s">
        <v>1156</v>
      </c>
      <c r="C84" s="203"/>
      <c r="D84" s="204"/>
      <c r="E84" s="128"/>
      <c r="F84" s="296"/>
      <c r="G84" s="192"/>
      <c r="H84" s="237"/>
      <c r="I84" s="237"/>
      <c r="J84" s="237"/>
      <c r="K84" s="237"/>
    </row>
    <row r="85" spans="1:11" s="238" customFormat="1" ht="11.25" customHeight="1">
      <c r="A85" s="287"/>
      <c r="B85" s="286"/>
      <c r="C85" s="203" t="s">
        <v>783</v>
      </c>
      <c r="D85" s="204">
        <v>380</v>
      </c>
      <c r="E85" s="341"/>
      <c r="F85" s="259">
        <f t="shared" ref="F85" si="3">ROUND(E85*D85,2)</f>
        <v>0</v>
      </c>
      <c r="G85" s="192"/>
      <c r="H85" s="237"/>
      <c r="I85" s="237"/>
      <c r="J85" s="237"/>
      <c r="K85" s="237"/>
    </row>
    <row r="86" spans="1:11" s="238" customFormat="1" ht="11.25" customHeight="1">
      <c r="A86" s="297"/>
      <c r="B86" s="288"/>
      <c r="C86" s="298"/>
      <c r="D86" s="299"/>
      <c r="E86" s="128"/>
      <c r="F86" s="296"/>
      <c r="G86" s="192"/>
      <c r="H86" s="237"/>
      <c r="I86" s="237"/>
      <c r="J86" s="237"/>
      <c r="K86" s="237"/>
    </row>
    <row r="87" spans="1:11" s="238" customFormat="1" ht="14.25">
      <c r="A87" s="246">
        <f>COUNT($A$1:A86)+1</f>
        <v>11</v>
      </c>
      <c r="B87" s="300" t="s">
        <v>2597</v>
      </c>
      <c r="C87" s="298"/>
      <c r="D87" s="299"/>
      <c r="E87" s="128"/>
      <c r="F87" s="296"/>
      <c r="G87" s="192"/>
      <c r="H87" s="237"/>
      <c r="I87" s="237"/>
      <c r="J87" s="237"/>
      <c r="K87" s="237"/>
    </row>
    <row r="88" spans="1:11" s="238" customFormat="1" ht="45">
      <c r="A88" s="297"/>
      <c r="B88" s="286" t="s">
        <v>2269</v>
      </c>
      <c r="C88" s="298"/>
      <c r="D88" s="299"/>
      <c r="E88" s="128"/>
      <c r="F88" s="296"/>
      <c r="G88" s="236"/>
      <c r="H88" s="237"/>
      <c r="I88" s="237"/>
      <c r="J88" s="237"/>
      <c r="K88" s="237"/>
    </row>
    <row r="89" spans="1:11" s="238" customFormat="1" ht="15">
      <c r="A89" s="292"/>
      <c r="B89" s="288"/>
      <c r="C89" s="222" t="s">
        <v>422</v>
      </c>
      <c r="D89" s="271">
        <v>1</v>
      </c>
      <c r="E89" s="341"/>
      <c r="F89" s="259">
        <f t="shared" ref="F89" si="4">ROUND(E89*D89,2)</f>
        <v>0</v>
      </c>
      <c r="G89" s="236"/>
      <c r="H89" s="237"/>
      <c r="I89" s="237"/>
      <c r="J89" s="237"/>
      <c r="K89" s="237"/>
    </row>
    <row r="90" spans="1:11" s="238" customFormat="1" ht="11.25" customHeight="1">
      <c r="A90" s="297"/>
      <c r="B90" s="288"/>
      <c r="C90" s="298"/>
      <c r="D90" s="299"/>
      <c r="E90" s="128"/>
      <c r="F90" s="296"/>
      <c r="G90" s="192"/>
      <c r="H90" s="237"/>
      <c r="I90" s="237"/>
      <c r="J90" s="237"/>
      <c r="K90" s="237"/>
    </row>
    <row r="91" spans="1:11" s="238" customFormat="1" ht="14.25">
      <c r="A91" s="246">
        <f>COUNT($A$1:A90)+1</f>
        <v>12</v>
      </c>
      <c r="B91" s="247" t="s">
        <v>1157</v>
      </c>
      <c r="C91" s="294"/>
      <c r="D91" s="301"/>
      <c r="E91" s="126"/>
      <c r="F91" s="296"/>
      <c r="G91" s="192"/>
      <c r="H91" s="237"/>
      <c r="I91" s="237"/>
      <c r="J91" s="237"/>
      <c r="K91" s="237"/>
    </row>
    <row r="92" spans="1:11" s="238" customFormat="1" ht="33.75">
      <c r="A92" s="302"/>
      <c r="B92" s="303" t="s">
        <v>792</v>
      </c>
      <c r="C92" s="294"/>
      <c r="D92" s="301"/>
      <c r="E92" s="126"/>
      <c r="F92" s="296"/>
      <c r="G92" s="236"/>
      <c r="H92" s="237"/>
      <c r="I92" s="237"/>
      <c r="J92" s="237"/>
      <c r="K92" s="237"/>
    </row>
    <row r="93" spans="1:11" s="238" customFormat="1" ht="14.25">
      <c r="A93" s="278"/>
      <c r="B93" s="303" t="s">
        <v>793</v>
      </c>
      <c r="C93" s="203"/>
      <c r="D93" s="203"/>
      <c r="E93" s="126"/>
      <c r="F93" s="296"/>
      <c r="G93" s="236"/>
      <c r="H93" s="237"/>
      <c r="I93" s="237"/>
      <c r="J93" s="237"/>
      <c r="K93" s="237"/>
    </row>
    <row r="94" spans="1:11" s="238" customFormat="1" ht="33.75">
      <c r="A94" s="278"/>
      <c r="B94" s="304" t="s">
        <v>1158</v>
      </c>
      <c r="C94" s="203" t="s">
        <v>422</v>
      </c>
      <c r="D94" s="203">
        <v>1</v>
      </c>
      <c r="E94" s="341"/>
      <c r="F94" s="259">
        <f t="shared" ref="F94" si="5">ROUND(E94*D94,2)</f>
        <v>0</v>
      </c>
      <c r="G94" s="192"/>
      <c r="H94" s="237"/>
      <c r="I94" s="237"/>
      <c r="J94" s="237"/>
      <c r="K94" s="237"/>
    </row>
    <row r="95" spans="1:11" s="238" customFormat="1" ht="11.25" customHeight="1">
      <c r="A95" s="278"/>
      <c r="B95" s="303"/>
      <c r="C95" s="203"/>
      <c r="D95" s="203"/>
      <c r="E95" s="126"/>
      <c r="F95" s="296"/>
      <c r="G95" s="192"/>
      <c r="H95" s="237"/>
      <c r="I95" s="237"/>
      <c r="J95" s="237"/>
      <c r="K95" s="237"/>
    </row>
    <row r="96" spans="1:11" s="193" customFormat="1" ht="38.25">
      <c r="A96" s="246">
        <f>COUNT($A$1:A95)+1</f>
        <v>13</v>
      </c>
      <c r="B96" s="247" t="s">
        <v>794</v>
      </c>
      <c r="C96" s="294"/>
      <c r="D96" s="301"/>
      <c r="E96" s="126"/>
      <c r="F96" s="229"/>
      <c r="G96" s="192"/>
    </row>
    <row r="97" spans="1:8" s="193" customFormat="1" ht="45">
      <c r="A97" s="302"/>
      <c r="B97" s="303" t="s">
        <v>795</v>
      </c>
      <c r="C97" s="294"/>
      <c r="D97" s="301"/>
      <c r="E97" s="126"/>
      <c r="F97" s="229"/>
      <c r="G97" s="192"/>
    </row>
    <row r="98" spans="1:8" s="272" customFormat="1" ht="33.75">
      <c r="A98" s="278"/>
      <c r="B98" s="303" t="s">
        <v>1159</v>
      </c>
      <c r="C98" s="203"/>
      <c r="D98" s="203"/>
      <c r="E98" s="126"/>
      <c r="F98" s="229"/>
      <c r="G98" s="305"/>
    </row>
    <row r="99" spans="1:8" ht="12" customHeight="1">
      <c r="A99" s="278"/>
      <c r="B99" s="303" t="s">
        <v>793</v>
      </c>
      <c r="C99" s="203"/>
      <c r="D99" s="203"/>
      <c r="E99" s="126"/>
      <c r="F99" s="205"/>
      <c r="G99" s="306"/>
    </row>
    <row r="100" spans="1:8" s="212" customFormat="1" ht="15">
      <c r="A100" s="308" t="s">
        <v>757</v>
      </c>
      <c r="B100" s="309" t="s">
        <v>796</v>
      </c>
      <c r="C100" s="310" t="s">
        <v>422</v>
      </c>
      <c r="D100" s="310">
        <v>1</v>
      </c>
      <c r="E100" s="342"/>
      <c r="F100" s="259">
        <f t="shared" ref="F100:F103" si="6">ROUND(E100*D100,2)</f>
        <v>0</v>
      </c>
      <c r="G100" s="311"/>
    </row>
    <row r="101" spans="1:8" s="313" customFormat="1" ht="15">
      <c r="A101" s="308" t="s">
        <v>759</v>
      </c>
      <c r="B101" s="309" t="s">
        <v>797</v>
      </c>
      <c r="C101" s="310" t="s">
        <v>422</v>
      </c>
      <c r="D101" s="310">
        <v>1</v>
      </c>
      <c r="E101" s="342"/>
      <c r="F101" s="259">
        <f t="shared" si="6"/>
        <v>0</v>
      </c>
      <c r="G101" s="312"/>
    </row>
    <row r="102" spans="1:8" s="313" customFormat="1" ht="15">
      <c r="A102" s="308" t="s">
        <v>785</v>
      </c>
      <c r="B102" s="309" t="s">
        <v>798</v>
      </c>
      <c r="C102" s="310" t="s">
        <v>422</v>
      </c>
      <c r="D102" s="310">
        <v>1</v>
      </c>
      <c r="E102" s="342"/>
      <c r="F102" s="259">
        <f t="shared" si="6"/>
        <v>0</v>
      </c>
      <c r="G102" s="312"/>
    </row>
    <row r="103" spans="1:8" s="313" customFormat="1" ht="15">
      <c r="A103" s="308" t="s">
        <v>787</v>
      </c>
      <c r="B103" s="309" t="s">
        <v>799</v>
      </c>
      <c r="C103" s="310" t="s">
        <v>422</v>
      </c>
      <c r="D103" s="310">
        <v>1</v>
      </c>
      <c r="E103" s="342"/>
      <c r="F103" s="259">
        <f t="shared" si="6"/>
        <v>0</v>
      </c>
      <c r="G103" s="312"/>
    </row>
    <row r="104" spans="1:8">
      <c r="A104" s="292"/>
      <c r="B104" s="316"/>
      <c r="C104" s="222"/>
      <c r="D104" s="271"/>
      <c r="E104" s="341"/>
      <c r="F104" s="205"/>
    </row>
    <row r="105" spans="1:8">
      <c r="A105" s="246">
        <f>COUNT($A$1:A104)+1</f>
        <v>14</v>
      </c>
      <c r="B105" s="247" t="s">
        <v>2660</v>
      </c>
      <c r="C105" s="203"/>
      <c r="D105" s="204"/>
      <c r="E105" s="128"/>
      <c r="F105" s="205"/>
    </row>
    <row r="106" spans="1:8" ht="45">
      <c r="A106" s="287"/>
      <c r="B106" s="221" t="s">
        <v>2270</v>
      </c>
      <c r="C106" s="203"/>
      <c r="D106" s="204"/>
      <c r="E106" s="128"/>
      <c r="F106" s="205"/>
    </row>
    <row r="107" spans="1:8" ht="56.25">
      <c r="A107" s="287"/>
      <c r="B107" s="221" t="s">
        <v>1162</v>
      </c>
      <c r="C107" s="203"/>
      <c r="D107" s="204"/>
      <c r="E107" s="128"/>
      <c r="F107" s="205"/>
    </row>
    <row r="108" spans="1:8" ht="33.75">
      <c r="A108" s="287"/>
      <c r="B108" s="221" t="s">
        <v>2251</v>
      </c>
      <c r="C108" s="203"/>
      <c r="D108" s="204"/>
      <c r="E108" s="128"/>
      <c r="F108" s="205"/>
    </row>
    <row r="109" spans="1:8" ht="33.75">
      <c r="A109" s="292" t="s">
        <v>757</v>
      </c>
      <c r="B109" s="316" t="s">
        <v>2252</v>
      </c>
      <c r="C109" s="222" t="s">
        <v>5</v>
      </c>
      <c r="D109" s="271">
        <v>30</v>
      </c>
      <c r="E109" s="341"/>
      <c r="F109" s="259">
        <f t="shared" ref="F109:F113" si="7">ROUND(E109*D109,2)</f>
        <v>0</v>
      </c>
    </row>
    <row r="110" spans="1:8" ht="33.75">
      <c r="A110" s="292" t="s">
        <v>759</v>
      </c>
      <c r="B110" s="316" t="s">
        <v>2253</v>
      </c>
      <c r="C110" s="222" t="s">
        <v>5</v>
      </c>
      <c r="D110" s="271">
        <v>30</v>
      </c>
      <c r="E110" s="341"/>
      <c r="F110" s="259">
        <f t="shared" si="7"/>
        <v>0</v>
      </c>
    </row>
    <row r="111" spans="1:8" ht="15">
      <c r="A111" s="292" t="s">
        <v>785</v>
      </c>
      <c r="B111" s="316" t="s">
        <v>2640</v>
      </c>
      <c r="C111" s="222" t="s">
        <v>783</v>
      </c>
      <c r="D111" s="271">
        <v>25</v>
      </c>
      <c r="E111" s="343"/>
      <c r="F111" s="259">
        <f t="shared" si="7"/>
        <v>0</v>
      </c>
      <c r="H111" s="315"/>
    </row>
    <row r="112" spans="1:8" ht="15">
      <c r="A112" s="292" t="s">
        <v>787</v>
      </c>
      <c r="B112" s="316" t="s">
        <v>2254</v>
      </c>
      <c r="C112" s="222" t="s">
        <v>783</v>
      </c>
      <c r="D112" s="271">
        <v>50</v>
      </c>
      <c r="E112" s="341"/>
      <c r="F112" s="259">
        <f t="shared" si="7"/>
        <v>0</v>
      </c>
      <c r="H112" s="317"/>
    </row>
    <row r="113" spans="1:6" ht="15">
      <c r="A113" s="292" t="s">
        <v>814</v>
      </c>
      <c r="B113" s="316" t="s">
        <v>1163</v>
      </c>
      <c r="C113" s="222" t="s">
        <v>422</v>
      </c>
      <c r="D113" s="271">
        <v>1</v>
      </c>
      <c r="E113" s="341"/>
      <c r="F113" s="259">
        <f t="shared" si="7"/>
        <v>0</v>
      </c>
    </row>
    <row r="114" spans="1:6">
      <c r="A114" s="292"/>
      <c r="B114" s="316"/>
      <c r="C114" s="222"/>
      <c r="D114" s="271"/>
      <c r="E114" s="341"/>
      <c r="F114" s="205"/>
    </row>
    <row r="115" spans="1:6">
      <c r="A115" s="246">
        <f>COUNT($A$1:A114)+1</f>
        <v>15</v>
      </c>
      <c r="B115" s="247" t="s">
        <v>2661</v>
      </c>
      <c r="C115" s="203"/>
      <c r="D115" s="204"/>
      <c r="E115" s="128"/>
      <c r="F115" s="205"/>
    </row>
    <row r="116" spans="1:6" ht="33.75">
      <c r="A116" s="287"/>
      <c r="B116" s="221" t="s">
        <v>2658</v>
      </c>
      <c r="C116" s="203"/>
      <c r="D116" s="204"/>
      <c r="E116" s="128"/>
      <c r="F116" s="205"/>
    </row>
    <row r="117" spans="1:6" ht="22.5">
      <c r="A117" s="292" t="s">
        <v>757</v>
      </c>
      <c r="B117" s="316" t="s">
        <v>2659</v>
      </c>
      <c r="C117" s="222" t="s">
        <v>5</v>
      </c>
      <c r="D117" s="271">
        <v>30</v>
      </c>
      <c r="E117" s="341"/>
      <c r="F117" s="259">
        <f t="shared" ref="F117" si="8">ROUND(E117*D117,2)</f>
        <v>0</v>
      </c>
    </row>
    <row r="118" spans="1:6">
      <c r="A118" s="292"/>
      <c r="B118" s="314"/>
      <c r="C118" s="222"/>
      <c r="D118" s="271"/>
      <c r="E118" s="128"/>
      <c r="F118" s="205"/>
    </row>
    <row r="119" spans="1:6">
      <c r="A119" s="246">
        <f>COUNT($A$1:A118)+1</f>
        <v>16</v>
      </c>
      <c r="B119" s="247" t="s">
        <v>1164</v>
      </c>
      <c r="C119" s="203"/>
      <c r="D119" s="204"/>
      <c r="E119" s="128"/>
      <c r="F119" s="205"/>
    </row>
    <row r="120" spans="1:6" ht="67.5">
      <c r="A120" s="287"/>
      <c r="B120" s="221" t="s">
        <v>1165</v>
      </c>
      <c r="C120" s="203"/>
      <c r="D120" s="204"/>
      <c r="E120" s="128"/>
      <c r="F120" s="205"/>
    </row>
    <row r="121" spans="1:6" ht="33.75">
      <c r="A121" s="287"/>
      <c r="B121" s="221" t="s">
        <v>1166</v>
      </c>
      <c r="C121" s="203"/>
      <c r="D121" s="204"/>
      <c r="E121" s="128"/>
      <c r="F121" s="205"/>
    </row>
    <row r="122" spans="1:6" ht="22.5">
      <c r="A122" s="287"/>
      <c r="B122" s="221" t="s">
        <v>1167</v>
      </c>
      <c r="C122" s="203"/>
      <c r="D122" s="204"/>
      <c r="E122" s="128"/>
      <c r="F122" s="205"/>
    </row>
    <row r="123" spans="1:6" ht="15">
      <c r="A123" s="292"/>
      <c r="B123" s="316" t="s">
        <v>1168</v>
      </c>
      <c r="C123" s="222" t="s">
        <v>422</v>
      </c>
      <c r="D123" s="271">
        <v>1</v>
      </c>
      <c r="E123" s="341"/>
      <c r="F123" s="259">
        <f t="shared" ref="F123" si="9">ROUND(E123*D123,2)</f>
        <v>0</v>
      </c>
    </row>
    <row r="124" spans="1:6">
      <c r="A124" s="292"/>
      <c r="B124" s="314"/>
      <c r="C124" s="222"/>
      <c r="D124" s="271"/>
      <c r="E124" s="128"/>
      <c r="F124" s="205"/>
    </row>
    <row r="125" spans="1:6">
      <c r="A125" s="246">
        <f>COUNT($A$1:A124)+1</f>
        <v>17</v>
      </c>
      <c r="B125" s="247" t="s">
        <v>1169</v>
      </c>
      <c r="C125" s="203"/>
      <c r="D125" s="204"/>
      <c r="E125" s="128"/>
      <c r="F125" s="205"/>
    </row>
    <row r="126" spans="1:6" ht="45">
      <c r="A126" s="287"/>
      <c r="B126" s="221" t="s">
        <v>1170</v>
      </c>
      <c r="C126" s="203"/>
      <c r="D126" s="204"/>
      <c r="E126" s="128"/>
      <c r="F126" s="205"/>
    </row>
    <row r="127" spans="1:6" ht="22.5">
      <c r="A127" s="287"/>
      <c r="B127" s="221" t="s">
        <v>1167</v>
      </c>
      <c r="C127" s="203"/>
      <c r="D127" s="204"/>
      <c r="E127" s="128"/>
      <c r="F127" s="205"/>
    </row>
    <row r="128" spans="1:6" ht="15">
      <c r="A128" s="292"/>
      <c r="B128" s="316"/>
      <c r="C128" s="222" t="s">
        <v>422</v>
      </c>
      <c r="D128" s="271">
        <v>1</v>
      </c>
      <c r="E128" s="341"/>
      <c r="F128" s="259">
        <f t="shared" ref="F128" si="10">ROUND(E128*D128,2)</f>
        <v>0</v>
      </c>
    </row>
    <row r="129" spans="1:6">
      <c r="A129" s="292"/>
      <c r="B129" s="314"/>
      <c r="C129" s="222"/>
      <c r="D129" s="271"/>
      <c r="E129" s="128"/>
      <c r="F129" s="205"/>
    </row>
    <row r="130" spans="1:6">
      <c r="A130" s="246">
        <f>COUNT($A$1:A129)+1</f>
        <v>18</v>
      </c>
      <c r="B130" s="247" t="s">
        <v>1171</v>
      </c>
      <c r="C130" s="203"/>
      <c r="D130" s="204"/>
      <c r="E130" s="128"/>
      <c r="F130" s="205"/>
    </row>
    <row r="131" spans="1:6" ht="22.5">
      <c r="A131" s="287"/>
      <c r="B131" s="221" t="s">
        <v>1172</v>
      </c>
      <c r="C131" s="203"/>
      <c r="D131" s="204"/>
      <c r="E131" s="128"/>
      <c r="F131" s="205"/>
    </row>
    <row r="132" spans="1:6" ht="22.5">
      <c r="A132" s="287"/>
      <c r="B132" s="221" t="s">
        <v>2271</v>
      </c>
      <c r="C132" s="203"/>
      <c r="D132" s="204"/>
      <c r="E132" s="128"/>
      <c r="F132" s="205"/>
    </row>
    <row r="133" spans="1:6" ht="45">
      <c r="A133" s="287"/>
      <c r="B133" s="221" t="s">
        <v>2255</v>
      </c>
      <c r="C133" s="203"/>
      <c r="D133" s="204"/>
      <c r="E133" s="128"/>
      <c r="F133" s="205"/>
    </row>
    <row r="134" spans="1:6" ht="57.75" customHeight="1">
      <c r="A134" s="287"/>
      <c r="B134" s="221" t="s">
        <v>2256</v>
      </c>
      <c r="C134" s="203"/>
      <c r="D134" s="204"/>
      <c r="E134" s="128"/>
      <c r="F134" s="205"/>
    </row>
    <row r="135" spans="1:6" ht="15">
      <c r="A135" s="292"/>
      <c r="B135" s="316" t="s">
        <v>2257</v>
      </c>
      <c r="C135" s="222" t="s">
        <v>5</v>
      </c>
      <c r="D135" s="271">
        <v>15</v>
      </c>
      <c r="E135" s="341"/>
      <c r="F135" s="259">
        <f t="shared" ref="F135" si="11">ROUND(E135*D135,2)</f>
        <v>0</v>
      </c>
    </row>
    <row r="136" spans="1:6" ht="33.75">
      <c r="A136" s="257"/>
      <c r="B136" s="316" t="s">
        <v>2258</v>
      </c>
      <c r="C136" s="221"/>
      <c r="D136" s="221"/>
      <c r="E136" s="344"/>
      <c r="F136" s="205"/>
    </row>
    <row r="137" spans="1:6">
      <c r="A137" s="292"/>
      <c r="B137" s="316" t="s">
        <v>2259</v>
      </c>
      <c r="C137" s="222"/>
      <c r="D137" s="271"/>
      <c r="E137" s="341"/>
      <c r="F137" s="205"/>
    </row>
    <row r="138" spans="1:6">
      <c r="A138" s="318" t="s">
        <v>826</v>
      </c>
      <c r="B138" s="316" t="s">
        <v>2260</v>
      </c>
      <c r="C138" s="221"/>
      <c r="D138" s="221"/>
      <c r="E138" s="344"/>
      <c r="F138" s="205"/>
    </row>
    <row r="139" spans="1:6">
      <c r="A139" s="318" t="s">
        <v>826</v>
      </c>
      <c r="B139" s="316" t="s">
        <v>2261</v>
      </c>
      <c r="C139" s="203"/>
      <c r="D139" s="204"/>
      <c r="E139" s="344"/>
      <c r="F139" s="205"/>
    </row>
    <row r="140" spans="1:6">
      <c r="A140" s="318" t="s">
        <v>826</v>
      </c>
      <c r="B140" s="316" t="s">
        <v>2262</v>
      </c>
      <c r="C140" s="222"/>
      <c r="D140" s="271"/>
      <c r="E140" s="344"/>
      <c r="F140" s="205"/>
    </row>
    <row r="141" spans="1:6">
      <c r="A141" s="318" t="s">
        <v>826</v>
      </c>
      <c r="B141" s="316" t="s">
        <v>2263</v>
      </c>
      <c r="C141" s="222"/>
      <c r="D141" s="271"/>
      <c r="E141" s="344"/>
      <c r="F141" s="205"/>
    </row>
    <row r="142" spans="1:6" ht="15">
      <c r="A142" s="318" t="s">
        <v>826</v>
      </c>
      <c r="B142" s="316" t="s">
        <v>2264</v>
      </c>
      <c r="C142" s="203" t="s">
        <v>5</v>
      </c>
      <c r="D142" s="204">
        <v>12</v>
      </c>
      <c r="E142" s="341"/>
      <c r="F142" s="259">
        <f t="shared" ref="F142" si="12">ROUND(E142*D142,2)</f>
        <v>0</v>
      </c>
    </row>
    <row r="143" spans="1:6">
      <c r="A143" s="297"/>
      <c r="B143" s="288"/>
      <c r="C143" s="298"/>
      <c r="D143" s="299"/>
      <c r="E143" s="128"/>
      <c r="F143" s="205"/>
    </row>
    <row r="144" spans="1:6">
      <c r="A144" s="246">
        <f>COUNT($A$1:A143)+1</f>
        <v>19</v>
      </c>
      <c r="B144" s="300" t="s">
        <v>1173</v>
      </c>
      <c r="C144" s="298"/>
      <c r="D144" s="299"/>
      <c r="E144" s="128"/>
      <c r="F144" s="205"/>
    </row>
    <row r="145" spans="1:6" ht="45">
      <c r="A145" s="297"/>
      <c r="B145" s="286" t="s">
        <v>2272</v>
      </c>
      <c r="C145" s="298"/>
      <c r="D145" s="299"/>
      <c r="E145" s="128"/>
      <c r="F145" s="205"/>
    </row>
    <row r="146" spans="1:6" ht="45">
      <c r="A146" s="297"/>
      <c r="B146" s="286" t="s">
        <v>2265</v>
      </c>
      <c r="C146" s="298"/>
      <c r="D146" s="299"/>
      <c r="E146" s="128"/>
      <c r="F146" s="205"/>
    </row>
    <row r="147" spans="1:6" ht="33.75">
      <c r="A147" s="297"/>
      <c r="B147" s="286" t="s">
        <v>2266</v>
      </c>
      <c r="C147" s="319"/>
      <c r="D147" s="319"/>
      <c r="E147" s="345"/>
      <c r="F147" s="205"/>
    </row>
    <row r="148" spans="1:6">
      <c r="A148" s="297"/>
      <c r="B148" s="286" t="s">
        <v>1174</v>
      </c>
      <c r="C148" s="319"/>
      <c r="D148" s="319"/>
      <c r="E148" s="345"/>
      <c r="F148" s="205"/>
    </row>
    <row r="149" spans="1:6" ht="15">
      <c r="A149" s="292"/>
      <c r="B149" s="288" t="s">
        <v>1175</v>
      </c>
      <c r="C149" s="222" t="s">
        <v>1176</v>
      </c>
      <c r="D149" s="271">
        <v>220</v>
      </c>
      <c r="E149" s="341"/>
      <c r="F149" s="259">
        <f t="shared" ref="F149" si="13">ROUND(E149*D149,2)</f>
        <v>0</v>
      </c>
    </row>
    <row r="150" spans="1:6">
      <c r="A150" s="292"/>
      <c r="B150" s="286"/>
      <c r="C150" s="203"/>
      <c r="D150" s="204"/>
      <c r="E150" s="128"/>
      <c r="F150" s="205"/>
    </row>
    <row r="151" spans="1:6">
      <c r="A151" s="292"/>
      <c r="B151" s="286"/>
      <c r="C151" s="203"/>
      <c r="D151" s="204"/>
      <c r="E151" s="128"/>
      <c r="F151" s="205"/>
    </row>
    <row r="152" spans="1:6">
      <c r="A152" s="292"/>
      <c r="B152" s="320"/>
      <c r="C152" s="321"/>
      <c r="D152" s="322"/>
      <c r="E152" s="346"/>
      <c r="F152" s="205"/>
    </row>
    <row r="153" spans="1:6">
      <c r="A153" s="323"/>
      <c r="B153" s="324"/>
      <c r="C153" s="298"/>
      <c r="D153" s="299"/>
      <c r="E153" s="128"/>
      <c r="F153" s="205"/>
    </row>
    <row r="154" spans="1:6" ht="15.75">
      <c r="A154" s="325" t="str">
        <f>A5</f>
        <v>A.1.</v>
      </c>
      <c r="B154" s="326" t="s">
        <v>800</v>
      </c>
      <c r="C154" s="327"/>
      <c r="D154" s="328"/>
      <c r="E154" s="347"/>
      <c r="F154" s="205">
        <f>ROUND(SUM(F7:F151),2)</f>
        <v>0</v>
      </c>
    </row>
    <row r="155" spans="1:6">
      <c r="E155" s="348"/>
      <c r="F155" s="191"/>
    </row>
  </sheetData>
  <sheetProtection algorithmName="SHA-512" hashValue="TRlAF4vhgiC/9D4Rmyc11H3JmpCxAXRz/W8sy7r2+5TLNROl6wVUenztZ4Qtb8DjD444GZApDrR/Hj3h8fkYBg==" saltValue="jOskjxHKxkpOlMjCamTsEQ==" spinCount="100000" sheet="1" objects="1" scenarios="1"/>
  <conditionalFormatting sqref="F10">
    <cfRule type="cellIs" dxfId="1068" priority="51" stopIfTrue="1" operator="greaterThan">
      <formula>0</formula>
    </cfRule>
  </conditionalFormatting>
  <conditionalFormatting sqref="F9">
    <cfRule type="cellIs" dxfId="1067" priority="50" stopIfTrue="1" operator="greaterThan">
      <formula>0</formula>
    </cfRule>
  </conditionalFormatting>
  <conditionalFormatting sqref="F11">
    <cfRule type="cellIs" dxfId="1066" priority="49" stopIfTrue="1" operator="greaterThan">
      <formula>0</formula>
    </cfRule>
  </conditionalFormatting>
  <conditionalFormatting sqref="F35:F36">
    <cfRule type="cellIs" dxfId="1065" priority="48" stopIfTrue="1" operator="greaterThan">
      <formula>0</formula>
    </cfRule>
  </conditionalFormatting>
  <conditionalFormatting sqref="F88 F92">
    <cfRule type="cellIs" dxfId="1064" priority="47" stopIfTrue="1" operator="greaterThan">
      <formula>0</formula>
    </cfRule>
  </conditionalFormatting>
  <conditionalFormatting sqref="F77">
    <cfRule type="cellIs" dxfId="1063" priority="46" stopIfTrue="1" operator="greaterThan">
      <formula>0</formula>
    </cfRule>
  </conditionalFormatting>
  <conditionalFormatting sqref="F82">
    <cfRule type="cellIs" dxfId="1062" priority="45" stopIfTrue="1" operator="greaterThan">
      <formula>0</formula>
    </cfRule>
  </conditionalFormatting>
  <conditionalFormatting sqref="F79:F80">
    <cfRule type="cellIs" dxfId="1061" priority="43" stopIfTrue="1" operator="greaterThan">
      <formula>0</formula>
    </cfRule>
  </conditionalFormatting>
  <conditionalFormatting sqref="F87">
    <cfRule type="cellIs" dxfId="1060" priority="42" stopIfTrue="1" operator="greaterThan">
      <formula>0</formula>
    </cfRule>
  </conditionalFormatting>
  <conditionalFormatting sqref="F78">
    <cfRule type="cellIs" dxfId="1059" priority="38" stopIfTrue="1" operator="greaterThan">
      <formula>0</formula>
    </cfRule>
  </conditionalFormatting>
  <conditionalFormatting sqref="F83">
    <cfRule type="cellIs" dxfId="1058" priority="37" stopIfTrue="1" operator="greaterThan">
      <formula>0</formula>
    </cfRule>
  </conditionalFormatting>
  <conditionalFormatting sqref="F81">
    <cfRule type="cellIs" dxfId="1057" priority="36" stopIfTrue="1" operator="greaterThan">
      <formula>0</formula>
    </cfRule>
  </conditionalFormatting>
  <conditionalFormatting sqref="F91">
    <cfRule type="cellIs" dxfId="1056" priority="35" stopIfTrue="1" operator="greaterThan">
      <formula>0</formula>
    </cfRule>
  </conditionalFormatting>
  <conditionalFormatting sqref="F93">
    <cfRule type="cellIs" dxfId="1055" priority="34" stopIfTrue="1" operator="greaterThan">
      <formula>0</formula>
    </cfRule>
  </conditionalFormatting>
  <conditionalFormatting sqref="F95">
    <cfRule type="cellIs" dxfId="1054" priority="33" stopIfTrue="1" operator="greaterThan">
      <formula>0</formula>
    </cfRule>
  </conditionalFormatting>
  <conditionalFormatting sqref="F84">
    <cfRule type="cellIs" dxfId="1053" priority="32" stopIfTrue="1" operator="greaterThan">
      <formula>0</formula>
    </cfRule>
  </conditionalFormatting>
  <conditionalFormatting sqref="F86">
    <cfRule type="cellIs" dxfId="1052" priority="30" stopIfTrue="1" operator="greaterThan">
      <formula>0</formula>
    </cfRule>
  </conditionalFormatting>
  <conditionalFormatting sqref="F23">
    <cfRule type="cellIs" dxfId="1051" priority="29" stopIfTrue="1" operator="greaterThan">
      <formula>0</formula>
    </cfRule>
  </conditionalFormatting>
  <conditionalFormatting sqref="F90">
    <cfRule type="cellIs" dxfId="1050" priority="26" stopIfTrue="1" operator="greaterThan">
      <formula>0</formula>
    </cfRule>
  </conditionalFormatting>
  <conditionalFormatting sqref="F25">
    <cfRule type="cellIs" dxfId="1049" priority="25" stopIfTrue="1" operator="equal">
      <formula>0</formula>
    </cfRule>
  </conditionalFormatting>
  <conditionalFormatting sqref="F31">
    <cfRule type="cellIs" dxfId="1048" priority="20" stopIfTrue="1" operator="equal">
      <formula>0</formula>
    </cfRule>
  </conditionalFormatting>
  <conditionalFormatting sqref="F38">
    <cfRule type="cellIs" dxfId="1047" priority="19" stopIfTrue="1" operator="equal">
      <formula>0</formula>
    </cfRule>
  </conditionalFormatting>
  <conditionalFormatting sqref="F47">
    <cfRule type="cellIs" dxfId="1046" priority="18" stopIfTrue="1" operator="equal">
      <formula>0</formula>
    </cfRule>
  </conditionalFormatting>
  <conditionalFormatting sqref="F53">
    <cfRule type="cellIs" dxfId="1045" priority="17" stopIfTrue="1" operator="equal">
      <formula>0</formula>
    </cfRule>
  </conditionalFormatting>
  <conditionalFormatting sqref="F60:F64">
    <cfRule type="cellIs" dxfId="1044" priority="16" stopIfTrue="1" operator="equal">
      <formula>0</formula>
    </cfRule>
  </conditionalFormatting>
  <conditionalFormatting sqref="F69">
    <cfRule type="cellIs" dxfId="1043" priority="15" stopIfTrue="1" operator="equal">
      <formula>0</formula>
    </cfRule>
  </conditionalFormatting>
  <conditionalFormatting sqref="F75">
    <cfRule type="cellIs" dxfId="1042" priority="14" stopIfTrue="1" operator="equal">
      <formula>0</formula>
    </cfRule>
  </conditionalFormatting>
  <conditionalFormatting sqref="F76">
    <cfRule type="cellIs" dxfId="1041" priority="13" stopIfTrue="1" operator="equal">
      <formula>0</formula>
    </cfRule>
  </conditionalFormatting>
  <conditionalFormatting sqref="F85">
    <cfRule type="cellIs" dxfId="1040" priority="12" stopIfTrue="1" operator="equal">
      <formula>0</formula>
    </cfRule>
  </conditionalFormatting>
  <conditionalFormatting sqref="F89">
    <cfRule type="cellIs" dxfId="1039" priority="11" stopIfTrue="1" operator="equal">
      <formula>0</formula>
    </cfRule>
  </conditionalFormatting>
  <conditionalFormatting sqref="F94">
    <cfRule type="cellIs" dxfId="1038" priority="10" stopIfTrue="1" operator="equal">
      <formula>0</formula>
    </cfRule>
  </conditionalFormatting>
  <conditionalFormatting sqref="F100:F103">
    <cfRule type="cellIs" dxfId="1037" priority="9" stopIfTrue="1" operator="equal">
      <formula>0</formula>
    </cfRule>
  </conditionalFormatting>
  <conditionalFormatting sqref="F109:F113">
    <cfRule type="cellIs" dxfId="1036" priority="8" stopIfTrue="1" operator="equal">
      <formula>0</formula>
    </cfRule>
  </conditionalFormatting>
  <conditionalFormatting sqref="F117">
    <cfRule type="cellIs" dxfId="1035" priority="7" stopIfTrue="1" operator="equal">
      <formula>0</formula>
    </cfRule>
  </conditionalFormatting>
  <conditionalFormatting sqref="F123">
    <cfRule type="cellIs" dxfId="1034" priority="6" stopIfTrue="1" operator="equal">
      <formula>0</formula>
    </cfRule>
  </conditionalFormatting>
  <conditionalFormatting sqref="F128">
    <cfRule type="cellIs" dxfId="1033" priority="5" stopIfTrue="1" operator="equal">
      <formula>0</formula>
    </cfRule>
  </conditionalFormatting>
  <conditionalFormatting sqref="F135">
    <cfRule type="cellIs" dxfId="1032" priority="4" stopIfTrue="1" operator="equal">
      <formula>0</formula>
    </cfRule>
  </conditionalFormatting>
  <conditionalFormatting sqref="F142">
    <cfRule type="cellIs" dxfId="1031" priority="3" stopIfTrue="1" operator="equal">
      <formula>0</formula>
    </cfRule>
  </conditionalFormatting>
  <conditionalFormatting sqref="F149">
    <cfRule type="cellIs" dxfId="1030" priority="2" stopIfTrue="1" operator="equal">
      <formula>0</formula>
    </cfRule>
  </conditionalFormatting>
  <conditionalFormatting sqref="F16">
    <cfRule type="cellIs" dxfId="1029" priority="1" stopIfTrue="1" operator="equal">
      <formula>0</formula>
    </cfRule>
  </conditionalFormatting>
  <pageMargins left="0.94488188976377963" right="0.39370078740157483" top="0.91125" bottom="0.86614173228346458"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rowBreaks count="2" manualBreakCount="2">
    <brk id="32" max="16383" man="1"/>
    <brk id="129" max="16383" man="1"/>
  </rowBreaks>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3" tint="0.79998168889431442"/>
  </sheetPr>
  <dimension ref="A3:H60"/>
  <sheetViews>
    <sheetView view="pageBreakPreview" zoomScale="80" zoomScaleNormal="100" zoomScaleSheetLayoutView="80" workbookViewId="0">
      <selection activeCell="A62" sqref="A62"/>
    </sheetView>
  </sheetViews>
  <sheetFormatPr defaultColWidth="8.85546875" defaultRowHeight="12.75"/>
  <cols>
    <col min="1" max="1" width="4.42578125" style="24" customWidth="1"/>
    <col min="2" max="2" width="25.28515625" style="24" customWidth="1"/>
    <col min="3" max="3" width="2.42578125" style="24" customWidth="1"/>
    <col min="4" max="4" width="11.7109375" style="24" customWidth="1"/>
    <col min="5" max="5" width="6.140625" style="24" customWidth="1"/>
    <col min="6" max="6" width="9.42578125" style="24" customWidth="1"/>
    <col min="7" max="7" width="36.42578125" style="24" customWidth="1"/>
    <col min="8" max="8" width="9.140625" style="24" customWidth="1"/>
    <col min="9" max="256" width="8.85546875" style="24"/>
    <col min="257" max="257" width="4.42578125" style="24" customWidth="1"/>
    <col min="258" max="258" width="14" style="24" customWidth="1"/>
    <col min="259" max="259" width="2.42578125" style="24" customWidth="1"/>
    <col min="260" max="260" width="8" style="24" customWidth="1"/>
    <col min="261" max="261" width="6.140625" style="24" customWidth="1"/>
    <col min="262" max="262" width="9.42578125" style="24" customWidth="1"/>
    <col min="263" max="263" width="36.42578125" style="24" customWidth="1"/>
    <col min="264" max="264" width="9.140625" style="24" customWidth="1"/>
    <col min="265" max="512" width="8.85546875" style="24"/>
    <col min="513" max="513" width="4.42578125" style="24" customWidth="1"/>
    <col min="514" max="514" width="14" style="24" customWidth="1"/>
    <col min="515" max="515" width="2.42578125" style="24" customWidth="1"/>
    <col min="516" max="516" width="8" style="24" customWidth="1"/>
    <col min="517" max="517" width="6.140625" style="24" customWidth="1"/>
    <col min="518" max="518" width="9.42578125" style="24" customWidth="1"/>
    <col min="519" max="519" width="36.42578125" style="24" customWidth="1"/>
    <col min="520" max="520" width="9.140625" style="24" customWidth="1"/>
    <col min="521" max="768" width="8.85546875" style="24"/>
    <col min="769" max="769" width="4.42578125" style="24" customWidth="1"/>
    <col min="770" max="770" width="14" style="24" customWidth="1"/>
    <col min="771" max="771" width="2.42578125" style="24" customWidth="1"/>
    <col min="772" max="772" width="8" style="24" customWidth="1"/>
    <col min="773" max="773" width="6.140625" style="24" customWidth="1"/>
    <col min="774" max="774" width="9.42578125" style="24" customWidth="1"/>
    <col min="775" max="775" width="36.42578125" style="24" customWidth="1"/>
    <col min="776" max="776" width="9.140625" style="24" customWidth="1"/>
    <col min="777" max="1024" width="8.85546875" style="24"/>
    <col min="1025" max="1025" width="4.42578125" style="24" customWidth="1"/>
    <col min="1026" max="1026" width="14" style="24" customWidth="1"/>
    <col min="1027" max="1027" width="2.42578125" style="24" customWidth="1"/>
    <col min="1028" max="1028" width="8" style="24" customWidth="1"/>
    <col min="1029" max="1029" width="6.140625" style="24" customWidth="1"/>
    <col min="1030" max="1030" width="9.42578125" style="24" customWidth="1"/>
    <col min="1031" max="1031" width="36.42578125" style="24" customWidth="1"/>
    <col min="1032" max="1032" width="9.140625" style="24" customWidth="1"/>
    <col min="1033" max="1280" width="8.85546875" style="24"/>
    <col min="1281" max="1281" width="4.42578125" style="24" customWidth="1"/>
    <col min="1282" max="1282" width="14" style="24" customWidth="1"/>
    <col min="1283" max="1283" width="2.42578125" style="24" customWidth="1"/>
    <col min="1284" max="1284" width="8" style="24" customWidth="1"/>
    <col min="1285" max="1285" width="6.140625" style="24" customWidth="1"/>
    <col min="1286" max="1286" width="9.42578125" style="24" customWidth="1"/>
    <col min="1287" max="1287" width="36.42578125" style="24" customWidth="1"/>
    <col min="1288" max="1288" width="9.140625" style="24" customWidth="1"/>
    <col min="1289" max="1536" width="8.85546875" style="24"/>
    <col min="1537" max="1537" width="4.42578125" style="24" customWidth="1"/>
    <col min="1538" max="1538" width="14" style="24" customWidth="1"/>
    <col min="1539" max="1539" width="2.42578125" style="24" customWidth="1"/>
    <col min="1540" max="1540" width="8" style="24" customWidth="1"/>
    <col min="1541" max="1541" width="6.140625" style="24" customWidth="1"/>
    <col min="1542" max="1542" width="9.42578125" style="24" customWidth="1"/>
    <col min="1543" max="1543" width="36.42578125" style="24" customWidth="1"/>
    <col min="1544" max="1544" width="9.140625" style="24" customWidth="1"/>
    <col min="1545" max="1792" width="8.85546875" style="24"/>
    <col min="1793" max="1793" width="4.42578125" style="24" customWidth="1"/>
    <col min="1794" max="1794" width="14" style="24" customWidth="1"/>
    <col min="1795" max="1795" width="2.42578125" style="24" customWidth="1"/>
    <col min="1796" max="1796" width="8" style="24" customWidth="1"/>
    <col min="1797" max="1797" width="6.140625" style="24" customWidth="1"/>
    <col min="1798" max="1798" width="9.42578125" style="24" customWidth="1"/>
    <col min="1799" max="1799" width="36.42578125" style="24" customWidth="1"/>
    <col min="1800" max="1800" width="9.140625" style="24" customWidth="1"/>
    <col min="1801" max="2048" width="8.85546875" style="24"/>
    <col min="2049" max="2049" width="4.42578125" style="24" customWidth="1"/>
    <col min="2050" max="2050" width="14" style="24" customWidth="1"/>
    <col min="2051" max="2051" width="2.42578125" style="24" customWidth="1"/>
    <col min="2052" max="2052" width="8" style="24" customWidth="1"/>
    <col min="2053" max="2053" width="6.140625" style="24" customWidth="1"/>
    <col min="2054" max="2054" width="9.42578125" style="24" customWidth="1"/>
    <col min="2055" max="2055" width="36.42578125" style="24" customWidth="1"/>
    <col min="2056" max="2056" width="9.140625" style="24" customWidth="1"/>
    <col min="2057" max="2304" width="8.85546875" style="24"/>
    <col min="2305" max="2305" width="4.42578125" style="24" customWidth="1"/>
    <col min="2306" max="2306" width="14" style="24" customWidth="1"/>
    <col min="2307" max="2307" width="2.42578125" style="24" customWidth="1"/>
    <col min="2308" max="2308" width="8" style="24" customWidth="1"/>
    <col min="2309" max="2309" width="6.140625" style="24" customWidth="1"/>
    <col min="2310" max="2310" width="9.42578125" style="24" customWidth="1"/>
    <col min="2311" max="2311" width="36.42578125" style="24" customWidth="1"/>
    <col min="2312" max="2312" width="9.140625" style="24" customWidth="1"/>
    <col min="2313" max="2560" width="8.85546875" style="24"/>
    <col min="2561" max="2561" width="4.42578125" style="24" customWidth="1"/>
    <col min="2562" max="2562" width="14" style="24" customWidth="1"/>
    <col min="2563" max="2563" width="2.42578125" style="24" customWidth="1"/>
    <col min="2564" max="2564" width="8" style="24" customWidth="1"/>
    <col min="2565" max="2565" width="6.140625" style="24" customWidth="1"/>
    <col min="2566" max="2566" width="9.42578125" style="24" customWidth="1"/>
    <col min="2567" max="2567" width="36.42578125" style="24" customWidth="1"/>
    <col min="2568" max="2568" width="9.140625" style="24" customWidth="1"/>
    <col min="2569" max="2816" width="8.85546875" style="24"/>
    <col min="2817" max="2817" width="4.42578125" style="24" customWidth="1"/>
    <col min="2818" max="2818" width="14" style="24" customWidth="1"/>
    <col min="2819" max="2819" width="2.42578125" style="24" customWidth="1"/>
    <col min="2820" max="2820" width="8" style="24" customWidth="1"/>
    <col min="2821" max="2821" width="6.140625" style="24" customWidth="1"/>
    <col min="2822" max="2822" width="9.42578125" style="24" customWidth="1"/>
    <col min="2823" max="2823" width="36.42578125" style="24" customWidth="1"/>
    <col min="2824" max="2824" width="9.140625" style="24" customWidth="1"/>
    <col min="2825" max="3072" width="8.85546875" style="24"/>
    <col min="3073" max="3073" width="4.42578125" style="24" customWidth="1"/>
    <col min="3074" max="3074" width="14" style="24" customWidth="1"/>
    <col min="3075" max="3075" width="2.42578125" style="24" customWidth="1"/>
    <col min="3076" max="3076" width="8" style="24" customWidth="1"/>
    <col min="3077" max="3077" width="6.140625" style="24" customWidth="1"/>
    <col min="3078" max="3078" width="9.42578125" style="24" customWidth="1"/>
    <col min="3079" max="3079" width="36.42578125" style="24" customWidth="1"/>
    <col min="3080" max="3080" width="9.140625" style="24" customWidth="1"/>
    <col min="3081" max="3328" width="8.85546875" style="24"/>
    <col min="3329" max="3329" width="4.42578125" style="24" customWidth="1"/>
    <col min="3330" max="3330" width="14" style="24" customWidth="1"/>
    <col min="3331" max="3331" width="2.42578125" style="24" customWidth="1"/>
    <col min="3332" max="3332" width="8" style="24" customWidth="1"/>
    <col min="3333" max="3333" width="6.140625" style="24" customWidth="1"/>
    <col min="3334" max="3334" width="9.42578125" style="24" customWidth="1"/>
    <col min="3335" max="3335" width="36.42578125" style="24" customWidth="1"/>
    <col min="3336" max="3336" width="9.140625" style="24" customWidth="1"/>
    <col min="3337" max="3584" width="8.85546875" style="24"/>
    <col min="3585" max="3585" width="4.42578125" style="24" customWidth="1"/>
    <col min="3586" max="3586" width="14" style="24" customWidth="1"/>
    <col min="3587" max="3587" width="2.42578125" style="24" customWidth="1"/>
    <col min="3588" max="3588" width="8" style="24" customWidth="1"/>
    <col min="3589" max="3589" width="6.140625" style="24" customWidth="1"/>
    <col min="3590" max="3590" width="9.42578125" style="24" customWidth="1"/>
    <col min="3591" max="3591" width="36.42578125" style="24" customWidth="1"/>
    <col min="3592" max="3592" width="9.140625" style="24" customWidth="1"/>
    <col min="3593" max="3840" width="8.85546875" style="24"/>
    <col min="3841" max="3841" width="4.42578125" style="24" customWidth="1"/>
    <col min="3842" max="3842" width="14" style="24" customWidth="1"/>
    <col min="3843" max="3843" width="2.42578125" style="24" customWidth="1"/>
    <col min="3844" max="3844" width="8" style="24" customWidth="1"/>
    <col min="3845" max="3845" width="6.140625" style="24" customWidth="1"/>
    <col min="3846" max="3846" width="9.42578125" style="24" customWidth="1"/>
    <col min="3847" max="3847" width="36.42578125" style="24" customWidth="1"/>
    <col min="3848" max="3848" width="9.140625" style="24" customWidth="1"/>
    <col min="3849" max="4096" width="8.85546875" style="24"/>
    <col min="4097" max="4097" width="4.42578125" style="24" customWidth="1"/>
    <col min="4098" max="4098" width="14" style="24" customWidth="1"/>
    <col min="4099" max="4099" width="2.42578125" style="24" customWidth="1"/>
    <col min="4100" max="4100" width="8" style="24" customWidth="1"/>
    <col min="4101" max="4101" width="6.140625" style="24" customWidth="1"/>
    <col min="4102" max="4102" width="9.42578125" style="24" customWidth="1"/>
    <col min="4103" max="4103" width="36.42578125" style="24" customWidth="1"/>
    <col min="4104" max="4104" width="9.140625" style="24" customWidth="1"/>
    <col min="4105" max="4352" width="8.85546875" style="24"/>
    <col min="4353" max="4353" width="4.42578125" style="24" customWidth="1"/>
    <col min="4354" max="4354" width="14" style="24" customWidth="1"/>
    <col min="4355" max="4355" width="2.42578125" style="24" customWidth="1"/>
    <col min="4356" max="4356" width="8" style="24" customWidth="1"/>
    <col min="4357" max="4357" width="6.140625" style="24" customWidth="1"/>
    <col min="4358" max="4358" width="9.42578125" style="24" customWidth="1"/>
    <col min="4359" max="4359" width="36.42578125" style="24" customWidth="1"/>
    <col min="4360" max="4360" width="9.140625" style="24" customWidth="1"/>
    <col min="4361" max="4608" width="8.85546875" style="24"/>
    <col min="4609" max="4609" width="4.42578125" style="24" customWidth="1"/>
    <col min="4610" max="4610" width="14" style="24" customWidth="1"/>
    <col min="4611" max="4611" width="2.42578125" style="24" customWidth="1"/>
    <col min="4612" max="4612" width="8" style="24" customWidth="1"/>
    <col min="4613" max="4613" width="6.140625" style="24" customWidth="1"/>
    <col min="4614" max="4614" width="9.42578125" style="24" customWidth="1"/>
    <col min="4615" max="4615" width="36.42578125" style="24" customWidth="1"/>
    <col min="4616" max="4616" width="9.140625" style="24" customWidth="1"/>
    <col min="4617" max="4864" width="8.85546875" style="24"/>
    <col min="4865" max="4865" width="4.42578125" style="24" customWidth="1"/>
    <col min="4866" max="4866" width="14" style="24" customWidth="1"/>
    <col min="4867" max="4867" width="2.42578125" style="24" customWidth="1"/>
    <col min="4868" max="4868" width="8" style="24" customWidth="1"/>
    <col min="4869" max="4869" width="6.140625" style="24" customWidth="1"/>
    <col min="4870" max="4870" width="9.42578125" style="24" customWidth="1"/>
    <col min="4871" max="4871" width="36.42578125" style="24" customWidth="1"/>
    <col min="4872" max="4872" width="9.140625" style="24" customWidth="1"/>
    <col min="4873" max="5120" width="8.85546875" style="24"/>
    <col min="5121" max="5121" width="4.42578125" style="24" customWidth="1"/>
    <col min="5122" max="5122" width="14" style="24" customWidth="1"/>
    <col min="5123" max="5123" width="2.42578125" style="24" customWidth="1"/>
    <col min="5124" max="5124" width="8" style="24" customWidth="1"/>
    <col min="5125" max="5125" width="6.140625" style="24" customWidth="1"/>
    <col min="5126" max="5126" width="9.42578125" style="24" customWidth="1"/>
    <col min="5127" max="5127" width="36.42578125" style="24" customWidth="1"/>
    <col min="5128" max="5128" width="9.140625" style="24" customWidth="1"/>
    <col min="5129" max="5376" width="8.85546875" style="24"/>
    <col min="5377" max="5377" width="4.42578125" style="24" customWidth="1"/>
    <col min="5378" max="5378" width="14" style="24" customWidth="1"/>
    <col min="5379" max="5379" width="2.42578125" style="24" customWidth="1"/>
    <col min="5380" max="5380" width="8" style="24" customWidth="1"/>
    <col min="5381" max="5381" width="6.140625" style="24" customWidth="1"/>
    <col min="5382" max="5382" width="9.42578125" style="24" customWidth="1"/>
    <col min="5383" max="5383" width="36.42578125" style="24" customWidth="1"/>
    <col min="5384" max="5384" width="9.140625" style="24" customWidth="1"/>
    <col min="5385" max="5632" width="8.85546875" style="24"/>
    <col min="5633" max="5633" width="4.42578125" style="24" customWidth="1"/>
    <col min="5634" max="5634" width="14" style="24" customWidth="1"/>
    <col min="5635" max="5635" width="2.42578125" style="24" customWidth="1"/>
    <col min="5636" max="5636" width="8" style="24" customWidth="1"/>
    <col min="5637" max="5637" width="6.140625" style="24" customWidth="1"/>
    <col min="5638" max="5638" width="9.42578125" style="24" customWidth="1"/>
    <col min="5639" max="5639" width="36.42578125" style="24" customWidth="1"/>
    <col min="5640" max="5640" width="9.140625" style="24" customWidth="1"/>
    <col min="5641" max="5888" width="8.85546875" style="24"/>
    <col min="5889" max="5889" width="4.42578125" style="24" customWidth="1"/>
    <col min="5890" max="5890" width="14" style="24" customWidth="1"/>
    <col min="5891" max="5891" width="2.42578125" style="24" customWidth="1"/>
    <col min="5892" max="5892" width="8" style="24" customWidth="1"/>
    <col min="5893" max="5893" width="6.140625" style="24" customWidth="1"/>
    <col min="5894" max="5894" width="9.42578125" style="24" customWidth="1"/>
    <col min="5895" max="5895" width="36.42578125" style="24" customWidth="1"/>
    <col min="5896" max="5896" width="9.140625" style="24" customWidth="1"/>
    <col min="5897" max="6144" width="8.85546875" style="24"/>
    <col min="6145" max="6145" width="4.42578125" style="24" customWidth="1"/>
    <col min="6146" max="6146" width="14" style="24" customWidth="1"/>
    <col min="6147" max="6147" width="2.42578125" style="24" customWidth="1"/>
    <col min="6148" max="6148" width="8" style="24" customWidth="1"/>
    <col min="6149" max="6149" width="6.140625" style="24" customWidth="1"/>
    <col min="6150" max="6150" width="9.42578125" style="24" customWidth="1"/>
    <col min="6151" max="6151" width="36.42578125" style="24" customWidth="1"/>
    <col min="6152" max="6152" width="9.140625" style="24" customWidth="1"/>
    <col min="6153" max="6400" width="8.85546875" style="24"/>
    <col min="6401" max="6401" width="4.42578125" style="24" customWidth="1"/>
    <col min="6402" max="6402" width="14" style="24" customWidth="1"/>
    <col min="6403" max="6403" width="2.42578125" style="24" customWidth="1"/>
    <col min="6404" max="6404" width="8" style="24" customWidth="1"/>
    <col min="6405" max="6405" width="6.140625" style="24" customWidth="1"/>
    <col min="6406" max="6406" width="9.42578125" style="24" customWidth="1"/>
    <col min="6407" max="6407" width="36.42578125" style="24" customWidth="1"/>
    <col min="6408" max="6408" width="9.140625" style="24" customWidth="1"/>
    <col min="6409" max="6656" width="8.85546875" style="24"/>
    <col min="6657" max="6657" width="4.42578125" style="24" customWidth="1"/>
    <col min="6658" max="6658" width="14" style="24" customWidth="1"/>
    <col min="6659" max="6659" width="2.42578125" style="24" customWidth="1"/>
    <col min="6660" max="6660" width="8" style="24" customWidth="1"/>
    <col min="6661" max="6661" width="6.140625" style="24" customWidth="1"/>
    <col min="6662" max="6662" width="9.42578125" style="24" customWidth="1"/>
    <col min="6663" max="6663" width="36.42578125" style="24" customWidth="1"/>
    <col min="6664" max="6664" width="9.140625" style="24" customWidth="1"/>
    <col min="6665" max="6912" width="8.85546875" style="24"/>
    <col min="6913" max="6913" width="4.42578125" style="24" customWidth="1"/>
    <col min="6914" max="6914" width="14" style="24" customWidth="1"/>
    <col min="6915" max="6915" width="2.42578125" style="24" customWidth="1"/>
    <col min="6916" max="6916" width="8" style="24" customWidth="1"/>
    <col min="6917" max="6917" width="6.140625" style="24" customWidth="1"/>
    <col min="6918" max="6918" width="9.42578125" style="24" customWidth="1"/>
    <col min="6919" max="6919" width="36.42578125" style="24" customWidth="1"/>
    <col min="6920" max="6920" width="9.140625" style="24" customWidth="1"/>
    <col min="6921" max="7168" width="8.85546875" style="24"/>
    <col min="7169" max="7169" width="4.42578125" style="24" customWidth="1"/>
    <col min="7170" max="7170" width="14" style="24" customWidth="1"/>
    <col min="7171" max="7171" width="2.42578125" style="24" customWidth="1"/>
    <col min="7172" max="7172" width="8" style="24" customWidth="1"/>
    <col min="7173" max="7173" width="6.140625" style="24" customWidth="1"/>
    <col min="7174" max="7174" width="9.42578125" style="24" customWidth="1"/>
    <col min="7175" max="7175" width="36.42578125" style="24" customWidth="1"/>
    <col min="7176" max="7176" width="9.140625" style="24" customWidth="1"/>
    <col min="7177" max="7424" width="8.85546875" style="24"/>
    <col min="7425" max="7425" width="4.42578125" style="24" customWidth="1"/>
    <col min="7426" max="7426" width="14" style="24" customWidth="1"/>
    <col min="7427" max="7427" width="2.42578125" style="24" customWidth="1"/>
    <col min="7428" max="7428" width="8" style="24" customWidth="1"/>
    <col min="7429" max="7429" width="6.140625" style="24" customWidth="1"/>
    <col min="7430" max="7430" width="9.42578125" style="24" customWidth="1"/>
    <col min="7431" max="7431" width="36.42578125" style="24" customWidth="1"/>
    <col min="7432" max="7432" width="9.140625" style="24" customWidth="1"/>
    <col min="7433" max="7680" width="8.85546875" style="24"/>
    <col min="7681" max="7681" width="4.42578125" style="24" customWidth="1"/>
    <col min="7682" max="7682" width="14" style="24" customWidth="1"/>
    <col min="7683" max="7683" width="2.42578125" style="24" customWidth="1"/>
    <col min="7684" max="7684" width="8" style="24" customWidth="1"/>
    <col min="7685" max="7685" width="6.140625" style="24" customWidth="1"/>
    <col min="7686" max="7686" width="9.42578125" style="24" customWidth="1"/>
    <col min="7687" max="7687" width="36.42578125" style="24" customWidth="1"/>
    <col min="7688" max="7688" width="9.140625" style="24" customWidth="1"/>
    <col min="7689" max="7936" width="8.85546875" style="24"/>
    <col min="7937" max="7937" width="4.42578125" style="24" customWidth="1"/>
    <col min="7938" max="7938" width="14" style="24" customWidth="1"/>
    <col min="7939" max="7939" width="2.42578125" style="24" customWidth="1"/>
    <col min="7940" max="7940" width="8" style="24" customWidth="1"/>
    <col min="7941" max="7941" width="6.140625" style="24" customWidth="1"/>
    <col min="7942" max="7942" width="9.42578125" style="24" customWidth="1"/>
    <col min="7943" max="7943" width="36.42578125" style="24" customWidth="1"/>
    <col min="7944" max="7944" width="9.140625" style="24" customWidth="1"/>
    <col min="7945" max="8192" width="8.85546875" style="24"/>
    <col min="8193" max="8193" width="4.42578125" style="24" customWidth="1"/>
    <col min="8194" max="8194" width="14" style="24" customWidth="1"/>
    <col min="8195" max="8195" width="2.42578125" style="24" customWidth="1"/>
    <col min="8196" max="8196" width="8" style="24" customWidth="1"/>
    <col min="8197" max="8197" width="6.140625" style="24" customWidth="1"/>
    <col min="8198" max="8198" width="9.42578125" style="24" customWidth="1"/>
    <col min="8199" max="8199" width="36.42578125" style="24" customWidth="1"/>
    <col min="8200" max="8200" width="9.140625" style="24" customWidth="1"/>
    <col min="8201" max="8448" width="8.85546875" style="24"/>
    <col min="8449" max="8449" width="4.42578125" style="24" customWidth="1"/>
    <col min="8450" max="8450" width="14" style="24" customWidth="1"/>
    <col min="8451" max="8451" width="2.42578125" style="24" customWidth="1"/>
    <col min="8452" max="8452" width="8" style="24" customWidth="1"/>
    <col min="8453" max="8453" width="6.140625" style="24" customWidth="1"/>
    <col min="8454" max="8454" width="9.42578125" style="24" customWidth="1"/>
    <col min="8455" max="8455" width="36.42578125" style="24" customWidth="1"/>
    <col min="8456" max="8456" width="9.140625" style="24" customWidth="1"/>
    <col min="8457" max="8704" width="8.85546875" style="24"/>
    <col min="8705" max="8705" width="4.42578125" style="24" customWidth="1"/>
    <col min="8706" max="8706" width="14" style="24" customWidth="1"/>
    <col min="8707" max="8707" width="2.42578125" style="24" customWidth="1"/>
    <col min="8708" max="8708" width="8" style="24" customWidth="1"/>
    <col min="8709" max="8709" width="6.140625" style="24" customWidth="1"/>
    <col min="8710" max="8710" width="9.42578125" style="24" customWidth="1"/>
    <col min="8711" max="8711" width="36.42578125" style="24" customWidth="1"/>
    <col min="8712" max="8712" width="9.140625" style="24" customWidth="1"/>
    <col min="8713" max="8960" width="8.85546875" style="24"/>
    <col min="8961" max="8961" width="4.42578125" style="24" customWidth="1"/>
    <col min="8962" max="8962" width="14" style="24" customWidth="1"/>
    <col min="8963" max="8963" width="2.42578125" style="24" customWidth="1"/>
    <col min="8964" max="8964" width="8" style="24" customWidth="1"/>
    <col min="8965" max="8965" width="6.140625" style="24" customWidth="1"/>
    <col min="8966" max="8966" width="9.42578125" style="24" customWidth="1"/>
    <col min="8967" max="8967" width="36.42578125" style="24" customWidth="1"/>
    <col min="8968" max="8968" width="9.140625" style="24" customWidth="1"/>
    <col min="8969" max="9216" width="8.85546875" style="24"/>
    <col min="9217" max="9217" width="4.42578125" style="24" customWidth="1"/>
    <col min="9218" max="9218" width="14" style="24" customWidth="1"/>
    <col min="9219" max="9219" width="2.42578125" style="24" customWidth="1"/>
    <col min="9220" max="9220" width="8" style="24" customWidth="1"/>
    <col min="9221" max="9221" width="6.140625" style="24" customWidth="1"/>
    <col min="9222" max="9222" width="9.42578125" style="24" customWidth="1"/>
    <col min="9223" max="9223" width="36.42578125" style="24" customWidth="1"/>
    <col min="9224" max="9224" width="9.140625" style="24" customWidth="1"/>
    <col min="9225" max="9472" width="8.85546875" style="24"/>
    <col min="9473" max="9473" width="4.42578125" style="24" customWidth="1"/>
    <col min="9474" max="9474" width="14" style="24" customWidth="1"/>
    <col min="9475" max="9475" width="2.42578125" style="24" customWidth="1"/>
    <col min="9476" max="9476" width="8" style="24" customWidth="1"/>
    <col min="9477" max="9477" width="6.140625" style="24" customWidth="1"/>
    <col min="9478" max="9478" width="9.42578125" style="24" customWidth="1"/>
    <col min="9479" max="9479" width="36.42578125" style="24" customWidth="1"/>
    <col min="9480" max="9480" width="9.140625" style="24" customWidth="1"/>
    <col min="9481" max="9728" width="8.85546875" style="24"/>
    <col min="9729" max="9729" width="4.42578125" style="24" customWidth="1"/>
    <col min="9730" max="9730" width="14" style="24" customWidth="1"/>
    <col min="9731" max="9731" width="2.42578125" style="24" customWidth="1"/>
    <col min="9732" max="9732" width="8" style="24" customWidth="1"/>
    <col min="9733" max="9733" width="6.140625" style="24" customWidth="1"/>
    <col min="9734" max="9734" width="9.42578125" style="24" customWidth="1"/>
    <col min="9735" max="9735" width="36.42578125" style="24" customWidth="1"/>
    <col min="9736" max="9736" width="9.140625" style="24" customWidth="1"/>
    <col min="9737" max="9984" width="8.85546875" style="24"/>
    <col min="9985" max="9985" width="4.42578125" style="24" customWidth="1"/>
    <col min="9986" max="9986" width="14" style="24" customWidth="1"/>
    <col min="9987" max="9987" width="2.42578125" style="24" customWidth="1"/>
    <col min="9988" max="9988" width="8" style="24" customWidth="1"/>
    <col min="9989" max="9989" width="6.140625" style="24" customWidth="1"/>
    <col min="9990" max="9990" width="9.42578125" style="24" customWidth="1"/>
    <col min="9991" max="9991" width="36.42578125" style="24" customWidth="1"/>
    <col min="9992" max="9992" width="9.140625" style="24" customWidth="1"/>
    <col min="9993" max="10240" width="8.85546875" style="24"/>
    <col min="10241" max="10241" width="4.42578125" style="24" customWidth="1"/>
    <col min="10242" max="10242" width="14" style="24" customWidth="1"/>
    <col min="10243" max="10243" width="2.42578125" style="24" customWidth="1"/>
    <col min="10244" max="10244" width="8" style="24" customWidth="1"/>
    <col min="10245" max="10245" width="6.140625" style="24" customWidth="1"/>
    <col min="10246" max="10246" width="9.42578125" style="24" customWidth="1"/>
    <col min="10247" max="10247" width="36.42578125" style="24" customWidth="1"/>
    <col min="10248" max="10248" width="9.140625" style="24" customWidth="1"/>
    <col min="10249" max="10496" width="8.85546875" style="24"/>
    <col min="10497" max="10497" width="4.42578125" style="24" customWidth="1"/>
    <col min="10498" max="10498" width="14" style="24" customWidth="1"/>
    <col min="10499" max="10499" width="2.42578125" style="24" customWidth="1"/>
    <col min="10500" max="10500" width="8" style="24" customWidth="1"/>
    <col min="10501" max="10501" width="6.140625" style="24" customWidth="1"/>
    <col min="10502" max="10502" width="9.42578125" style="24" customWidth="1"/>
    <col min="10503" max="10503" width="36.42578125" style="24" customWidth="1"/>
    <col min="10504" max="10504" width="9.140625" style="24" customWidth="1"/>
    <col min="10505" max="10752" width="8.85546875" style="24"/>
    <col min="10753" max="10753" width="4.42578125" style="24" customWidth="1"/>
    <col min="10754" max="10754" width="14" style="24" customWidth="1"/>
    <col min="10755" max="10755" width="2.42578125" style="24" customWidth="1"/>
    <col min="10756" max="10756" width="8" style="24" customWidth="1"/>
    <col min="10757" max="10757" width="6.140625" style="24" customWidth="1"/>
    <col min="10758" max="10758" width="9.42578125" style="24" customWidth="1"/>
    <col min="10759" max="10759" width="36.42578125" style="24" customWidth="1"/>
    <col min="10760" max="10760" width="9.140625" style="24" customWidth="1"/>
    <col min="10761" max="11008" width="8.85546875" style="24"/>
    <col min="11009" max="11009" width="4.42578125" style="24" customWidth="1"/>
    <col min="11010" max="11010" width="14" style="24" customWidth="1"/>
    <col min="11011" max="11011" width="2.42578125" style="24" customWidth="1"/>
    <col min="11012" max="11012" width="8" style="24" customWidth="1"/>
    <col min="11013" max="11013" width="6.140625" style="24" customWidth="1"/>
    <col min="11014" max="11014" width="9.42578125" style="24" customWidth="1"/>
    <col min="11015" max="11015" width="36.42578125" style="24" customWidth="1"/>
    <col min="11016" max="11016" width="9.140625" style="24" customWidth="1"/>
    <col min="11017" max="11264" width="8.85546875" style="24"/>
    <col min="11265" max="11265" width="4.42578125" style="24" customWidth="1"/>
    <col min="11266" max="11266" width="14" style="24" customWidth="1"/>
    <col min="11267" max="11267" width="2.42578125" style="24" customWidth="1"/>
    <col min="11268" max="11268" width="8" style="24" customWidth="1"/>
    <col min="11269" max="11269" width="6.140625" style="24" customWidth="1"/>
    <col min="11270" max="11270" width="9.42578125" style="24" customWidth="1"/>
    <col min="11271" max="11271" width="36.42578125" style="24" customWidth="1"/>
    <col min="11272" max="11272" width="9.140625" style="24" customWidth="1"/>
    <col min="11273" max="11520" width="8.85546875" style="24"/>
    <col min="11521" max="11521" width="4.42578125" style="24" customWidth="1"/>
    <col min="11522" max="11522" width="14" style="24" customWidth="1"/>
    <col min="11523" max="11523" width="2.42578125" style="24" customWidth="1"/>
    <col min="11524" max="11524" width="8" style="24" customWidth="1"/>
    <col min="11525" max="11525" width="6.140625" style="24" customWidth="1"/>
    <col min="11526" max="11526" width="9.42578125" style="24" customWidth="1"/>
    <col min="11527" max="11527" width="36.42578125" style="24" customWidth="1"/>
    <col min="11528" max="11528" width="9.140625" style="24" customWidth="1"/>
    <col min="11529" max="11776" width="8.85546875" style="24"/>
    <col min="11777" max="11777" width="4.42578125" style="24" customWidth="1"/>
    <col min="11778" max="11778" width="14" style="24" customWidth="1"/>
    <col min="11779" max="11779" width="2.42578125" style="24" customWidth="1"/>
    <col min="11780" max="11780" width="8" style="24" customWidth="1"/>
    <col min="11781" max="11781" width="6.140625" style="24" customWidth="1"/>
    <col min="11782" max="11782" width="9.42578125" style="24" customWidth="1"/>
    <col min="11783" max="11783" width="36.42578125" style="24" customWidth="1"/>
    <col min="11784" max="11784" width="9.140625" style="24" customWidth="1"/>
    <col min="11785" max="12032" width="8.85546875" style="24"/>
    <col min="12033" max="12033" width="4.42578125" style="24" customWidth="1"/>
    <col min="12034" max="12034" width="14" style="24" customWidth="1"/>
    <col min="12035" max="12035" width="2.42578125" style="24" customWidth="1"/>
    <col min="12036" max="12036" width="8" style="24" customWidth="1"/>
    <col min="12037" max="12037" width="6.140625" style="24" customWidth="1"/>
    <col min="12038" max="12038" width="9.42578125" style="24" customWidth="1"/>
    <col min="12039" max="12039" width="36.42578125" style="24" customWidth="1"/>
    <col min="12040" max="12040" width="9.140625" style="24" customWidth="1"/>
    <col min="12041" max="12288" width="8.85546875" style="24"/>
    <col min="12289" max="12289" width="4.42578125" style="24" customWidth="1"/>
    <col min="12290" max="12290" width="14" style="24" customWidth="1"/>
    <col min="12291" max="12291" width="2.42578125" style="24" customWidth="1"/>
    <col min="12292" max="12292" width="8" style="24" customWidth="1"/>
    <col min="12293" max="12293" width="6.140625" style="24" customWidth="1"/>
    <col min="12294" max="12294" width="9.42578125" style="24" customWidth="1"/>
    <col min="12295" max="12295" width="36.42578125" style="24" customWidth="1"/>
    <col min="12296" max="12296" width="9.140625" style="24" customWidth="1"/>
    <col min="12297" max="12544" width="8.85546875" style="24"/>
    <col min="12545" max="12545" width="4.42578125" style="24" customWidth="1"/>
    <col min="12546" max="12546" width="14" style="24" customWidth="1"/>
    <col min="12547" max="12547" width="2.42578125" style="24" customWidth="1"/>
    <col min="12548" max="12548" width="8" style="24" customWidth="1"/>
    <col min="12549" max="12549" width="6.140625" style="24" customWidth="1"/>
    <col min="12550" max="12550" width="9.42578125" style="24" customWidth="1"/>
    <col min="12551" max="12551" width="36.42578125" style="24" customWidth="1"/>
    <col min="12552" max="12552" width="9.140625" style="24" customWidth="1"/>
    <col min="12553" max="12800" width="8.85546875" style="24"/>
    <col min="12801" max="12801" width="4.42578125" style="24" customWidth="1"/>
    <col min="12802" max="12802" width="14" style="24" customWidth="1"/>
    <col min="12803" max="12803" width="2.42578125" style="24" customWidth="1"/>
    <col min="12804" max="12804" width="8" style="24" customWidth="1"/>
    <col min="12805" max="12805" width="6.140625" style="24" customWidth="1"/>
    <col min="12806" max="12806" width="9.42578125" style="24" customWidth="1"/>
    <col min="12807" max="12807" width="36.42578125" style="24" customWidth="1"/>
    <col min="12808" max="12808" width="9.140625" style="24" customWidth="1"/>
    <col min="12809" max="13056" width="8.85546875" style="24"/>
    <col min="13057" max="13057" width="4.42578125" style="24" customWidth="1"/>
    <col min="13058" max="13058" width="14" style="24" customWidth="1"/>
    <col min="13059" max="13059" width="2.42578125" style="24" customWidth="1"/>
    <col min="13060" max="13060" width="8" style="24" customWidth="1"/>
    <col min="13061" max="13061" width="6.140625" style="24" customWidth="1"/>
    <col min="13062" max="13062" width="9.42578125" style="24" customWidth="1"/>
    <col min="13063" max="13063" width="36.42578125" style="24" customWidth="1"/>
    <col min="13064" max="13064" width="9.140625" style="24" customWidth="1"/>
    <col min="13065" max="13312" width="8.85546875" style="24"/>
    <col min="13313" max="13313" width="4.42578125" style="24" customWidth="1"/>
    <col min="13314" max="13314" width="14" style="24" customWidth="1"/>
    <col min="13315" max="13315" width="2.42578125" style="24" customWidth="1"/>
    <col min="13316" max="13316" width="8" style="24" customWidth="1"/>
    <col min="13317" max="13317" width="6.140625" style="24" customWidth="1"/>
    <col min="13318" max="13318" width="9.42578125" style="24" customWidth="1"/>
    <col min="13319" max="13319" width="36.42578125" style="24" customWidth="1"/>
    <col min="13320" max="13320" width="9.140625" style="24" customWidth="1"/>
    <col min="13321" max="13568" width="8.85546875" style="24"/>
    <col min="13569" max="13569" width="4.42578125" style="24" customWidth="1"/>
    <col min="13570" max="13570" width="14" style="24" customWidth="1"/>
    <col min="13571" max="13571" width="2.42578125" style="24" customWidth="1"/>
    <col min="13572" max="13572" width="8" style="24" customWidth="1"/>
    <col min="13573" max="13573" width="6.140625" style="24" customWidth="1"/>
    <col min="13574" max="13574" width="9.42578125" style="24" customWidth="1"/>
    <col min="13575" max="13575" width="36.42578125" style="24" customWidth="1"/>
    <col min="13576" max="13576" width="9.140625" style="24" customWidth="1"/>
    <col min="13577" max="13824" width="8.85546875" style="24"/>
    <col min="13825" max="13825" width="4.42578125" style="24" customWidth="1"/>
    <col min="13826" max="13826" width="14" style="24" customWidth="1"/>
    <col min="13827" max="13827" width="2.42578125" style="24" customWidth="1"/>
    <col min="13828" max="13828" width="8" style="24" customWidth="1"/>
    <col min="13829" max="13829" width="6.140625" style="24" customWidth="1"/>
    <col min="13830" max="13830" width="9.42578125" style="24" customWidth="1"/>
    <col min="13831" max="13831" width="36.42578125" style="24" customWidth="1"/>
    <col min="13832" max="13832" width="9.140625" style="24" customWidth="1"/>
    <col min="13833" max="14080" width="8.85546875" style="24"/>
    <col min="14081" max="14081" width="4.42578125" style="24" customWidth="1"/>
    <col min="14082" max="14082" width="14" style="24" customWidth="1"/>
    <col min="14083" max="14083" width="2.42578125" style="24" customWidth="1"/>
    <col min="14084" max="14084" width="8" style="24" customWidth="1"/>
    <col min="14085" max="14085" width="6.140625" style="24" customWidth="1"/>
    <col min="14086" max="14086" width="9.42578125" style="24" customWidth="1"/>
    <col min="14087" max="14087" width="36.42578125" style="24" customWidth="1"/>
    <col min="14088" max="14088" width="9.140625" style="24" customWidth="1"/>
    <col min="14089" max="14336" width="8.85546875" style="24"/>
    <col min="14337" max="14337" width="4.42578125" style="24" customWidth="1"/>
    <col min="14338" max="14338" width="14" style="24" customWidth="1"/>
    <col min="14339" max="14339" width="2.42578125" style="24" customWidth="1"/>
    <col min="14340" max="14340" width="8" style="24" customWidth="1"/>
    <col min="14341" max="14341" width="6.140625" style="24" customWidth="1"/>
    <col min="14342" max="14342" width="9.42578125" style="24" customWidth="1"/>
    <col min="14343" max="14343" width="36.42578125" style="24" customWidth="1"/>
    <col min="14344" max="14344" width="9.140625" style="24" customWidth="1"/>
    <col min="14345" max="14592" width="8.85546875" style="24"/>
    <col min="14593" max="14593" width="4.42578125" style="24" customWidth="1"/>
    <col min="14594" max="14594" width="14" style="24" customWidth="1"/>
    <col min="14595" max="14595" width="2.42578125" style="24" customWidth="1"/>
    <col min="14596" max="14596" width="8" style="24" customWidth="1"/>
    <col min="14597" max="14597" width="6.140625" style="24" customWidth="1"/>
    <col min="14598" max="14598" width="9.42578125" style="24" customWidth="1"/>
    <col min="14599" max="14599" width="36.42578125" style="24" customWidth="1"/>
    <col min="14600" max="14600" width="9.140625" style="24" customWidth="1"/>
    <col min="14601" max="14848" width="8.85546875" style="24"/>
    <col min="14849" max="14849" width="4.42578125" style="24" customWidth="1"/>
    <col min="14850" max="14850" width="14" style="24" customWidth="1"/>
    <col min="14851" max="14851" width="2.42578125" style="24" customWidth="1"/>
    <col min="14852" max="14852" width="8" style="24" customWidth="1"/>
    <col min="14853" max="14853" width="6.140625" style="24" customWidth="1"/>
    <col min="14854" max="14854" width="9.42578125" style="24" customWidth="1"/>
    <col min="14855" max="14855" width="36.42578125" style="24" customWidth="1"/>
    <col min="14856" max="14856" width="9.140625" style="24" customWidth="1"/>
    <col min="14857" max="15104" width="8.85546875" style="24"/>
    <col min="15105" max="15105" width="4.42578125" style="24" customWidth="1"/>
    <col min="15106" max="15106" width="14" style="24" customWidth="1"/>
    <col min="15107" max="15107" width="2.42578125" style="24" customWidth="1"/>
    <col min="15108" max="15108" width="8" style="24" customWidth="1"/>
    <col min="15109" max="15109" width="6.140625" style="24" customWidth="1"/>
    <col min="15110" max="15110" width="9.42578125" style="24" customWidth="1"/>
    <col min="15111" max="15111" width="36.42578125" style="24" customWidth="1"/>
    <col min="15112" max="15112" width="9.140625" style="24" customWidth="1"/>
    <col min="15113" max="15360" width="8.85546875" style="24"/>
    <col min="15361" max="15361" width="4.42578125" style="24" customWidth="1"/>
    <col min="15362" max="15362" width="14" style="24" customWidth="1"/>
    <col min="15363" max="15363" width="2.42578125" style="24" customWidth="1"/>
    <col min="15364" max="15364" width="8" style="24" customWidth="1"/>
    <col min="15365" max="15365" width="6.140625" style="24" customWidth="1"/>
    <col min="15366" max="15366" width="9.42578125" style="24" customWidth="1"/>
    <col min="15367" max="15367" width="36.42578125" style="24" customWidth="1"/>
    <col min="15368" max="15368" width="9.140625" style="24" customWidth="1"/>
    <col min="15369" max="15616" width="8.85546875" style="24"/>
    <col min="15617" max="15617" width="4.42578125" style="24" customWidth="1"/>
    <col min="15618" max="15618" width="14" style="24" customWidth="1"/>
    <col min="15619" max="15619" width="2.42578125" style="24" customWidth="1"/>
    <col min="15620" max="15620" width="8" style="24" customWidth="1"/>
    <col min="15621" max="15621" width="6.140625" style="24" customWidth="1"/>
    <col min="15622" max="15622" width="9.42578125" style="24" customWidth="1"/>
    <col min="15623" max="15623" width="36.42578125" style="24" customWidth="1"/>
    <col min="15624" max="15624" width="9.140625" style="24" customWidth="1"/>
    <col min="15625" max="15872" width="8.85546875" style="24"/>
    <col min="15873" max="15873" width="4.42578125" style="24" customWidth="1"/>
    <col min="15874" max="15874" width="14" style="24" customWidth="1"/>
    <col min="15875" max="15875" width="2.42578125" style="24" customWidth="1"/>
    <col min="15876" max="15876" width="8" style="24" customWidth="1"/>
    <col min="15877" max="15877" width="6.140625" style="24" customWidth="1"/>
    <col min="15878" max="15878" width="9.42578125" style="24" customWidth="1"/>
    <col min="15879" max="15879" width="36.42578125" style="24" customWidth="1"/>
    <col min="15880" max="15880" width="9.140625" style="24" customWidth="1"/>
    <col min="15881" max="16128" width="8.85546875" style="24"/>
    <col min="16129" max="16129" width="4.42578125" style="24" customWidth="1"/>
    <col min="16130" max="16130" width="14" style="24" customWidth="1"/>
    <col min="16131" max="16131" width="2.42578125" style="24" customWidth="1"/>
    <col min="16132" max="16132" width="8" style="24" customWidth="1"/>
    <col min="16133" max="16133" width="6.140625" style="24" customWidth="1"/>
    <col min="16134" max="16134" width="9.42578125" style="24" customWidth="1"/>
    <col min="16135" max="16135" width="36.42578125" style="24" customWidth="1"/>
    <col min="16136" max="16136" width="9.140625" style="24" customWidth="1"/>
    <col min="16137" max="16384" width="8.85546875" style="24"/>
  </cols>
  <sheetData>
    <row r="3" spans="1:7" ht="30.75">
      <c r="A3" s="18"/>
      <c r="B3" s="19"/>
      <c r="C3" s="20"/>
      <c r="D3" s="21"/>
      <c r="E3" s="22"/>
      <c r="F3" s="22"/>
      <c r="G3" s="23"/>
    </row>
    <row r="4" spans="1:7" ht="15">
      <c r="A4" s="18"/>
      <c r="B4" s="25"/>
      <c r="C4" s="20"/>
      <c r="D4" s="21"/>
      <c r="E4" s="22"/>
      <c r="F4" s="22"/>
      <c r="G4" s="23"/>
    </row>
    <row r="5" spans="1:7" ht="26.25">
      <c r="A5" s="18"/>
      <c r="B5" s="26"/>
      <c r="C5" s="20"/>
      <c r="D5" s="21"/>
      <c r="E5" s="22"/>
      <c r="F5" s="22"/>
      <c r="G5" s="23"/>
    </row>
    <row r="6" spans="1:7" ht="26.25">
      <c r="A6" s="18"/>
      <c r="B6" s="26"/>
      <c r="C6" s="20"/>
      <c r="D6" s="21"/>
      <c r="E6" s="22"/>
      <c r="F6" s="22"/>
      <c r="G6" s="23"/>
    </row>
    <row r="7" spans="1:7" ht="26.25">
      <c r="A7" s="18"/>
      <c r="B7" s="26"/>
      <c r="C7" s="20"/>
      <c r="D7" s="21"/>
      <c r="E7" s="22"/>
      <c r="F7" s="22"/>
      <c r="G7" s="23"/>
    </row>
    <row r="8" spans="1:7" ht="26.25">
      <c r="A8" s="18"/>
      <c r="B8" s="26"/>
      <c r="C8" s="20"/>
      <c r="D8" s="21"/>
      <c r="E8" s="22"/>
      <c r="F8" s="22"/>
      <c r="G8" s="23"/>
    </row>
    <row r="9" spans="1:7" ht="25.5">
      <c r="A9" s="18"/>
      <c r="B9" s="27" t="s">
        <v>88</v>
      </c>
      <c r="C9" s="20"/>
      <c r="D9" s="20"/>
      <c r="E9" s="20"/>
      <c r="F9" s="28"/>
      <c r="G9" s="20"/>
    </row>
    <row r="10" spans="1:7" ht="15">
      <c r="A10" s="18"/>
      <c r="B10" s="66" t="s">
        <v>89</v>
      </c>
      <c r="C10" s="1659" t="s">
        <v>174</v>
      </c>
      <c r="D10" s="1659"/>
      <c r="E10" s="1659"/>
      <c r="F10" s="1659"/>
      <c r="G10" s="1659"/>
    </row>
    <row r="11" spans="1:7" ht="15" customHeight="1">
      <c r="A11" s="18"/>
      <c r="B11" s="20"/>
      <c r="C11" s="1659"/>
      <c r="D11" s="1659"/>
      <c r="E11" s="1659"/>
      <c r="F11" s="1659"/>
      <c r="G11" s="1659"/>
    </row>
    <row r="12" spans="1:7" ht="15">
      <c r="A12" s="18"/>
      <c r="B12" s="20"/>
      <c r="C12" s="1642"/>
      <c r="D12" s="1660"/>
      <c r="E12" s="1660"/>
      <c r="F12" s="1660"/>
      <c r="G12" s="1660"/>
    </row>
    <row r="13" spans="1:7" ht="14.25">
      <c r="A13" s="18"/>
      <c r="B13" s="29"/>
      <c r="C13" s="31"/>
      <c r="D13" s="31"/>
      <c r="E13" s="31"/>
      <c r="F13" s="32"/>
      <c r="G13" s="31"/>
    </row>
    <row r="14" spans="1:7" ht="15">
      <c r="A14" s="18"/>
      <c r="B14" s="66" t="s">
        <v>90</v>
      </c>
      <c r="C14" s="1661" t="s">
        <v>175</v>
      </c>
      <c r="D14" s="1662"/>
      <c r="E14" s="1662"/>
      <c r="F14" s="1662"/>
      <c r="G14" s="1662"/>
    </row>
    <row r="15" spans="1:7" ht="15">
      <c r="A15" s="18"/>
      <c r="B15" s="29"/>
      <c r="C15" s="1663" t="s">
        <v>176</v>
      </c>
      <c r="D15" s="1654"/>
      <c r="E15" s="1654"/>
      <c r="F15" s="1654"/>
      <c r="G15" s="1654"/>
    </row>
    <row r="16" spans="1:7" ht="15">
      <c r="A16" s="18"/>
      <c r="B16" s="29"/>
      <c r="C16" s="1663" t="s">
        <v>177</v>
      </c>
      <c r="D16" s="1654"/>
      <c r="E16" s="1654"/>
      <c r="F16" s="1654"/>
      <c r="G16" s="1654"/>
    </row>
    <row r="17" spans="1:7" ht="15">
      <c r="A17" s="18"/>
      <c r="B17" s="29"/>
      <c r="C17" s="33"/>
      <c r="D17" s="30"/>
      <c r="E17" s="30"/>
      <c r="F17" s="30"/>
      <c r="G17" s="30"/>
    </row>
    <row r="18" spans="1:7" ht="15">
      <c r="A18" s="18"/>
      <c r="B18" s="66" t="s">
        <v>91</v>
      </c>
      <c r="C18" s="1663" t="s">
        <v>238</v>
      </c>
      <c r="D18" s="1654"/>
      <c r="E18" s="1654"/>
      <c r="F18" s="1654"/>
      <c r="G18" s="1654"/>
    </row>
    <row r="19" spans="1:7" ht="14.25">
      <c r="A19" s="18"/>
      <c r="B19" s="29"/>
      <c r="C19" s="1654"/>
      <c r="D19" s="1654"/>
      <c r="E19" s="1654"/>
      <c r="F19" s="1654"/>
      <c r="G19" s="1654"/>
    </row>
    <row r="20" spans="1:7">
      <c r="A20" s="18"/>
      <c r="B20" s="20"/>
      <c r="C20" s="1655"/>
      <c r="D20" s="1655"/>
      <c r="E20" s="1655"/>
      <c r="F20" s="1655"/>
      <c r="G20" s="1655"/>
    </row>
    <row r="21" spans="1:7">
      <c r="A21" s="18"/>
      <c r="B21" s="20"/>
      <c r="C21" s="157"/>
      <c r="D21" s="157"/>
      <c r="E21" s="157"/>
      <c r="F21" s="157"/>
      <c r="G21" s="157"/>
    </row>
    <row r="22" spans="1:7">
      <c r="A22" s="18"/>
      <c r="B22" s="20"/>
      <c r="C22" s="157"/>
      <c r="D22" s="157"/>
      <c r="E22" s="157"/>
      <c r="F22" s="157"/>
      <c r="G22" s="157"/>
    </row>
    <row r="23" spans="1:7">
      <c r="A23" s="18"/>
      <c r="B23" s="20"/>
      <c r="C23" s="157"/>
      <c r="D23" s="157"/>
      <c r="E23" s="157"/>
      <c r="F23" s="157"/>
      <c r="G23" s="157"/>
    </row>
    <row r="24" spans="1:7">
      <c r="A24" s="18"/>
      <c r="B24" s="20"/>
      <c r="C24" s="157"/>
      <c r="D24" s="157"/>
      <c r="E24" s="157"/>
      <c r="F24" s="157"/>
      <c r="G24" s="157"/>
    </row>
    <row r="25" spans="1:7">
      <c r="A25" s="18"/>
      <c r="B25" s="20"/>
      <c r="C25" s="157"/>
      <c r="D25" s="157"/>
      <c r="E25" s="157"/>
      <c r="F25" s="157"/>
      <c r="G25" s="157"/>
    </row>
    <row r="26" spans="1:7">
      <c r="A26" s="18"/>
      <c r="B26" s="20"/>
      <c r="C26" s="157"/>
      <c r="D26" s="157"/>
      <c r="E26" s="157"/>
      <c r="F26" s="157"/>
      <c r="G26" s="157"/>
    </row>
    <row r="27" spans="1:7">
      <c r="A27" s="18"/>
      <c r="B27" s="20"/>
      <c r="C27" s="157"/>
      <c r="D27" s="157"/>
      <c r="E27" s="157"/>
      <c r="F27" s="157"/>
      <c r="G27" s="157"/>
    </row>
    <row r="28" spans="1:7">
      <c r="A28" s="18"/>
      <c r="B28" s="20"/>
      <c r="C28" s="157"/>
      <c r="D28" s="157"/>
      <c r="E28" s="157"/>
      <c r="F28" s="157"/>
      <c r="G28" s="157"/>
    </row>
    <row r="29" spans="1:7">
      <c r="A29" s="18"/>
      <c r="B29" s="20"/>
      <c r="C29" s="20"/>
      <c r="D29" s="20"/>
      <c r="E29" s="20"/>
      <c r="F29" s="28"/>
      <c r="G29" s="20"/>
    </row>
    <row r="30" spans="1:7">
      <c r="A30" s="18"/>
      <c r="B30" s="20"/>
      <c r="C30" s="20"/>
      <c r="D30" s="20"/>
      <c r="E30" s="20"/>
      <c r="F30" s="28"/>
      <c r="G30" s="20"/>
    </row>
    <row r="31" spans="1:7">
      <c r="A31" s="18"/>
      <c r="B31" s="20"/>
      <c r="C31" s="20"/>
      <c r="D31" s="20"/>
      <c r="E31" s="20"/>
      <c r="F31" s="28"/>
      <c r="G31" s="20"/>
    </row>
    <row r="32" spans="1:7">
      <c r="A32" s="18"/>
      <c r="B32" s="20"/>
      <c r="C32" s="20"/>
      <c r="D32" s="20"/>
      <c r="E32" s="20"/>
      <c r="F32" s="28"/>
      <c r="G32" s="20"/>
    </row>
    <row r="33" spans="1:8">
      <c r="A33" s="18"/>
      <c r="B33" s="20"/>
      <c r="C33" s="20"/>
      <c r="D33" s="20"/>
      <c r="E33" s="20"/>
      <c r="F33" s="28"/>
      <c r="G33" s="20"/>
    </row>
    <row r="34" spans="1:8" ht="26.25">
      <c r="A34" s="1656" t="s">
        <v>2066</v>
      </c>
      <c r="B34" s="1657"/>
      <c r="C34" s="1657"/>
      <c r="D34" s="1657"/>
      <c r="E34" s="1657"/>
      <c r="F34" s="1657"/>
      <c r="G34" s="1657"/>
    </row>
    <row r="35" spans="1:8" ht="22.5">
      <c r="A35" s="34"/>
      <c r="B35" s="35"/>
      <c r="C35" s="35"/>
      <c r="D35" s="35"/>
      <c r="E35" s="35"/>
      <c r="F35" s="36"/>
      <c r="G35" s="35"/>
    </row>
    <row r="36" spans="1:8" ht="18.75">
      <c r="A36" s="1658"/>
      <c r="B36" s="1658"/>
      <c r="C36" s="1658"/>
      <c r="D36" s="1658"/>
      <c r="E36" s="1658"/>
      <c r="F36" s="1658"/>
      <c r="G36" s="1658"/>
      <c r="H36" s="1658"/>
    </row>
    <row r="37" spans="1:8" ht="18.75">
      <c r="A37" s="158"/>
      <c r="B37" s="158"/>
      <c r="C37" s="158"/>
      <c r="D37" s="158"/>
      <c r="E37" s="158"/>
      <c r="F37" s="158"/>
      <c r="G37" s="158"/>
      <c r="H37" s="158"/>
    </row>
    <row r="38" spans="1:8" ht="18.75">
      <c r="A38" s="158"/>
      <c r="B38" s="158"/>
      <c r="C38" s="158"/>
      <c r="D38" s="158"/>
      <c r="E38" s="158"/>
      <c r="F38" s="158"/>
      <c r="G38" s="158"/>
      <c r="H38" s="158"/>
    </row>
    <row r="39" spans="1:8" ht="18.75">
      <c r="A39" s="158"/>
      <c r="B39" s="158"/>
      <c r="C39" s="158"/>
      <c r="D39" s="158"/>
      <c r="E39" s="158"/>
      <c r="F39" s="158"/>
      <c r="G39" s="158"/>
      <c r="H39" s="158"/>
    </row>
    <row r="40" spans="1:8" ht="18.75">
      <c r="A40" s="158"/>
      <c r="B40" s="158"/>
      <c r="C40" s="158"/>
      <c r="D40" s="158"/>
      <c r="E40" s="158"/>
      <c r="F40" s="158"/>
      <c r="G40" s="158"/>
      <c r="H40" s="158"/>
    </row>
    <row r="41" spans="1:8" ht="18.75">
      <c r="A41" s="158"/>
      <c r="B41" s="158"/>
      <c r="C41" s="158"/>
      <c r="D41" s="158"/>
      <c r="E41" s="158"/>
      <c r="F41" s="158"/>
      <c r="G41" s="158"/>
      <c r="H41" s="158"/>
    </row>
    <row r="42" spans="1:8" ht="18.75">
      <c r="A42" s="158"/>
      <c r="B42" s="158"/>
      <c r="C42" s="158"/>
      <c r="D42" s="158"/>
      <c r="E42" s="158"/>
      <c r="F42" s="158"/>
      <c r="G42" s="158"/>
      <c r="H42" s="158"/>
    </row>
    <row r="43" spans="1:8" ht="18.75">
      <c r="A43" s="158"/>
      <c r="B43" s="158"/>
      <c r="C43" s="158"/>
      <c r="D43" s="158"/>
      <c r="E43" s="158"/>
      <c r="F43" s="158"/>
      <c r="G43" s="158"/>
      <c r="H43" s="158"/>
    </row>
    <row r="44" spans="1:8" ht="18.75">
      <c r="A44" s="158"/>
      <c r="B44" s="158"/>
      <c r="C44" s="158"/>
      <c r="D44" s="158"/>
      <c r="E44" s="158"/>
      <c r="F44" s="158"/>
      <c r="G44" s="158"/>
      <c r="H44" s="158"/>
    </row>
    <row r="45" spans="1:8" ht="18.75">
      <c r="A45" s="158"/>
      <c r="B45" s="158"/>
      <c r="C45" s="158"/>
      <c r="D45" s="158"/>
      <c r="E45" s="158"/>
      <c r="F45" s="158"/>
      <c r="G45" s="158"/>
      <c r="H45" s="158"/>
    </row>
    <row r="46" spans="1:8">
      <c r="A46" s="18"/>
      <c r="B46" s="20"/>
      <c r="C46" s="20"/>
      <c r="D46" s="20"/>
      <c r="E46" s="20"/>
      <c r="F46" s="28"/>
      <c r="G46" s="20"/>
    </row>
    <row r="47" spans="1:8">
      <c r="A47" s="18"/>
      <c r="B47" s="20"/>
      <c r="C47" s="20"/>
      <c r="D47" s="20"/>
      <c r="E47" s="20"/>
      <c r="F47" s="28"/>
      <c r="G47" s="20"/>
    </row>
    <row r="48" spans="1:8">
      <c r="A48" s="18"/>
      <c r="B48" s="20"/>
      <c r="C48" s="20"/>
      <c r="D48" s="20"/>
      <c r="E48" s="20"/>
      <c r="F48" s="28"/>
      <c r="G48" s="20"/>
    </row>
    <row r="49" spans="1:8">
      <c r="A49" s="18"/>
      <c r="B49" s="20"/>
      <c r="C49" s="20"/>
      <c r="D49" s="20"/>
      <c r="E49" s="20"/>
      <c r="F49" s="28"/>
      <c r="G49" s="20"/>
    </row>
    <row r="50" spans="1:8">
      <c r="A50" s="18"/>
      <c r="B50" s="37"/>
      <c r="C50" s="23"/>
      <c r="D50" s="38"/>
      <c r="E50" s="22"/>
      <c r="F50" s="22"/>
      <c r="G50" s="23"/>
    </row>
    <row r="51" spans="1:8">
      <c r="A51" s="18"/>
      <c r="B51" s="20"/>
      <c r="C51" s="20"/>
      <c r="D51" s="20"/>
      <c r="E51" s="20"/>
      <c r="F51" s="28"/>
      <c r="G51" s="20"/>
    </row>
    <row r="52" spans="1:8" ht="15.75">
      <c r="A52" s="18"/>
      <c r="B52" s="39"/>
      <c r="C52" s="39"/>
      <c r="D52" s="39"/>
      <c r="E52" s="39"/>
      <c r="F52" s="40"/>
      <c r="G52" s="39"/>
    </row>
    <row r="53" spans="1:8" ht="15.75">
      <c r="A53" s="18"/>
      <c r="B53" s="39"/>
      <c r="C53" s="39"/>
      <c r="D53" s="39"/>
      <c r="E53" s="39"/>
      <c r="F53" s="40"/>
      <c r="G53" s="39"/>
    </row>
    <row r="54" spans="1:8" ht="15.75">
      <c r="A54" s="18"/>
      <c r="B54" s="67"/>
      <c r="C54" s="39"/>
      <c r="D54" s="39"/>
      <c r="E54" s="39"/>
      <c r="F54" s="40"/>
      <c r="G54" s="69"/>
      <c r="H54" s="41"/>
    </row>
    <row r="55" spans="1:8" ht="15.75">
      <c r="A55" s="18"/>
      <c r="B55" s="68"/>
      <c r="C55" s="39"/>
      <c r="D55" s="39"/>
      <c r="E55" s="39"/>
      <c r="F55" s="40"/>
      <c r="G55" s="70"/>
      <c r="H55" s="41"/>
    </row>
    <row r="56" spans="1:8" ht="15.75">
      <c r="A56" s="18"/>
      <c r="B56" s="39"/>
      <c r="C56" s="39"/>
      <c r="D56" s="39"/>
      <c r="E56" s="39"/>
      <c r="F56" s="40"/>
      <c r="G56" s="39"/>
    </row>
    <row r="57" spans="1:8" ht="15.75">
      <c r="A57" s="18"/>
      <c r="B57" s="39"/>
      <c r="D57" s="39"/>
      <c r="E57" s="39"/>
      <c r="F57" s="40"/>
    </row>
    <row r="58" spans="1:8" ht="15.75">
      <c r="A58" s="18"/>
      <c r="B58" s="39"/>
      <c r="C58" s="39"/>
      <c r="D58" s="39"/>
      <c r="E58" s="39"/>
      <c r="F58" s="40"/>
      <c r="G58" s="39"/>
    </row>
    <row r="59" spans="1:8" ht="15.75">
      <c r="A59" s="18"/>
      <c r="B59" s="67"/>
      <c r="C59" s="39"/>
      <c r="D59" s="39"/>
      <c r="E59" s="39"/>
      <c r="F59" s="40"/>
      <c r="G59" s="39"/>
    </row>
    <row r="60" spans="1:8" ht="15.75">
      <c r="A60" s="18"/>
      <c r="B60" s="68"/>
      <c r="C60" s="20"/>
      <c r="D60" s="21"/>
      <c r="E60" s="22"/>
      <c r="F60" s="22"/>
      <c r="G60" s="23"/>
    </row>
  </sheetData>
  <sheetProtection algorithmName="SHA-512" hashValue="Tl2+7dzHB7cP0bh962BlQ+L2dUm6P2yxygOlCxFNIbZeuOrGDxxu0mf6DFHlyr6/XknrSN277RnGd0VhWtjHMg==" saltValue="/tKaOs808zvR31rsIBSiAA==" spinCount="100000" sheet="1" objects="1" scenarios="1"/>
  <mergeCells count="10">
    <mergeCell ref="C19:G19"/>
    <mergeCell ref="C20:G20"/>
    <mergeCell ref="A34:G34"/>
    <mergeCell ref="A36:H36"/>
    <mergeCell ref="C10:G11"/>
    <mergeCell ref="C12:G12"/>
    <mergeCell ref="C14:G14"/>
    <mergeCell ref="C15:G15"/>
    <mergeCell ref="C16:G16"/>
    <mergeCell ref="C18:G18"/>
  </mergeCells>
  <pageMargins left="0.7" right="0.7" top="0.75" bottom="0.75" header="0.3" footer="0.3"/>
  <pageSetup paperSize="9" scale="7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pageSetUpPr fitToPage="1"/>
  </sheetPr>
  <dimension ref="A1:H185"/>
  <sheetViews>
    <sheetView view="pageBreakPreview" zoomScaleNormal="100" zoomScaleSheetLayoutView="100" workbookViewId="0">
      <selection activeCell="E182" sqref="E182"/>
    </sheetView>
  </sheetViews>
  <sheetFormatPr defaultColWidth="8.85546875" defaultRowHeight="15"/>
  <cols>
    <col min="1" max="1" width="8.42578125" style="1191" customWidth="1"/>
    <col min="2" max="2" width="56.42578125" style="1191" customWidth="1"/>
    <col min="3" max="3" width="15.140625" style="1191" customWidth="1"/>
    <col min="4" max="4" width="11.28515625" style="1191" customWidth="1"/>
    <col min="5" max="5" width="11.42578125" style="1191" customWidth="1"/>
    <col min="6" max="6" width="13.42578125" style="1191" customWidth="1"/>
    <col min="7" max="7" width="21" style="1191" customWidth="1"/>
    <col min="8" max="8" width="8.42578125" style="1191" customWidth="1"/>
    <col min="9" max="9" width="11.42578125" style="1191" customWidth="1"/>
    <col min="10" max="10" width="13.42578125" style="1191" customWidth="1"/>
    <col min="11" max="11" width="15.42578125" style="1191" customWidth="1"/>
    <col min="12" max="253" width="8.85546875" style="1191"/>
    <col min="254" max="254" width="8.42578125" style="1191" customWidth="1"/>
    <col min="255" max="255" width="56.42578125" style="1191" customWidth="1"/>
    <col min="256" max="256" width="8.42578125" style="1191" customWidth="1"/>
    <col min="257" max="257" width="11.42578125" style="1191" customWidth="1"/>
    <col min="258" max="258" width="13.42578125" style="1191" customWidth="1"/>
    <col min="259" max="259" width="15.42578125" style="1191" customWidth="1"/>
    <col min="260" max="509" width="8.85546875" style="1191"/>
    <col min="510" max="510" width="8.42578125" style="1191" customWidth="1"/>
    <col min="511" max="511" width="56.42578125" style="1191" customWidth="1"/>
    <col min="512" max="512" width="8.42578125" style="1191" customWidth="1"/>
    <col min="513" max="513" width="11.42578125" style="1191" customWidth="1"/>
    <col min="514" max="514" width="13.42578125" style="1191" customWidth="1"/>
    <col min="515" max="515" width="15.42578125" style="1191" customWidth="1"/>
    <col min="516" max="765" width="8.85546875" style="1191"/>
    <col min="766" max="766" width="8.42578125" style="1191" customWidth="1"/>
    <col min="767" max="767" width="56.42578125" style="1191" customWidth="1"/>
    <col min="768" max="768" width="8.42578125" style="1191" customWidth="1"/>
    <col min="769" max="769" width="11.42578125" style="1191" customWidth="1"/>
    <col min="770" max="770" width="13.42578125" style="1191" customWidth="1"/>
    <col min="771" max="771" width="15.42578125" style="1191" customWidth="1"/>
    <col min="772" max="1021" width="8.85546875" style="1191"/>
    <col min="1022" max="1022" width="8.42578125" style="1191" customWidth="1"/>
    <col min="1023" max="1023" width="56.42578125" style="1191" customWidth="1"/>
    <col min="1024" max="1024" width="8.42578125" style="1191" customWidth="1"/>
    <col min="1025" max="1025" width="11.42578125" style="1191" customWidth="1"/>
    <col min="1026" max="1026" width="13.42578125" style="1191" customWidth="1"/>
    <col min="1027" max="1027" width="15.42578125" style="1191" customWidth="1"/>
    <col min="1028" max="1277" width="8.85546875" style="1191"/>
    <col min="1278" max="1278" width="8.42578125" style="1191" customWidth="1"/>
    <col min="1279" max="1279" width="56.42578125" style="1191" customWidth="1"/>
    <col min="1280" max="1280" width="8.42578125" style="1191" customWidth="1"/>
    <col min="1281" max="1281" width="11.42578125" style="1191" customWidth="1"/>
    <col min="1282" max="1282" width="13.42578125" style="1191" customWidth="1"/>
    <col min="1283" max="1283" width="15.42578125" style="1191" customWidth="1"/>
    <col min="1284" max="1533" width="8.85546875" style="1191"/>
    <col min="1534" max="1534" width="8.42578125" style="1191" customWidth="1"/>
    <col min="1535" max="1535" width="56.42578125" style="1191" customWidth="1"/>
    <col min="1536" max="1536" width="8.42578125" style="1191" customWidth="1"/>
    <col min="1537" max="1537" width="11.42578125" style="1191" customWidth="1"/>
    <col min="1538" max="1538" width="13.42578125" style="1191" customWidth="1"/>
    <col min="1539" max="1539" width="15.42578125" style="1191" customWidth="1"/>
    <col min="1540" max="1789" width="8.85546875" style="1191"/>
    <col min="1790" max="1790" width="8.42578125" style="1191" customWidth="1"/>
    <col min="1791" max="1791" width="56.42578125" style="1191" customWidth="1"/>
    <col min="1792" max="1792" width="8.42578125" style="1191" customWidth="1"/>
    <col min="1793" max="1793" width="11.42578125" style="1191" customWidth="1"/>
    <col min="1794" max="1794" width="13.42578125" style="1191" customWidth="1"/>
    <col min="1795" max="1795" width="15.42578125" style="1191" customWidth="1"/>
    <col min="1796" max="2045" width="8.85546875" style="1191"/>
    <col min="2046" max="2046" width="8.42578125" style="1191" customWidth="1"/>
    <col min="2047" max="2047" width="56.42578125" style="1191" customWidth="1"/>
    <col min="2048" max="2048" width="8.42578125" style="1191" customWidth="1"/>
    <col min="2049" max="2049" width="11.42578125" style="1191" customWidth="1"/>
    <col min="2050" max="2050" width="13.42578125" style="1191" customWidth="1"/>
    <col min="2051" max="2051" width="15.42578125" style="1191" customWidth="1"/>
    <col min="2052" max="2301" width="8.85546875" style="1191"/>
    <col min="2302" max="2302" width="8.42578125" style="1191" customWidth="1"/>
    <col min="2303" max="2303" width="56.42578125" style="1191" customWidth="1"/>
    <col min="2304" max="2304" width="8.42578125" style="1191" customWidth="1"/>
    <col min="2305" max="2305" width="11.42578125" style="1191" customWidth="1"/>
    <col min="2306" max="2306" width="13.42578125" style="1191" customWidth="1"/>
    <col min="2307" max="2307" width="15.42578125" style="1191" customWidth="1"/>
    <col min="2308" max="2557" width="8.85546875" style="1191"/>
    <col min="2558" max="2558" width="8.42578125" style="1191" customWidth="1"/>
    <col min="2559" max="2559" width="56.42578125" style="1191" customWidth="1"/>
    <col min="2560" max="2560" width="8.42578125" style="1191" customWidth="1"/>
    <col min="2561" max="2561" width="11.42578125" style="1191" customWidth="1"/>
    <col min="2562" max="2562" width="13.42578125" style="1191" customWidth="1"/>
    <col min="2563" max="2563" width="15.42578125" style="1191" customWidth="1"/>
    <col min="2564" max="2813" width="8.85546875" style="1191"/>
    <col min="2814" max="2814" width="8.42578125" style="1191" customWidth="1"/>
    <col min="2815" max="2815" width="56.42578125" style="1191" customWidth="1"/>
    <col min="2816" max="2816" width="8.42578125" style="1191" customWidth="1"/>
    <col min="2817" max="2817" width="11.42578125" style="1191" customWidth="1"/>
    <col min="2818" max="2818" width="13.42578125" style="1191" customWidth="1"/>
    <col min="2819" max="2819" width="15.42578125" style="1191" customWidth="1"/>
    <col min="2820" max="3069" width="8.85546875" style="1191"/>
    <col min="3070" max="3070" width="8.42578125" style="1191" customWidth="1"/>
    <col min="3071" max="3071" width="56.42578125" style="1191" customWidth="1"/>
    <col min="3072" max="3072" width="8.42578125" style="1191" customWidth="1"/>
    <col min="3073" max="3073" width="11.42578125" style="1191" customWidth="1"/>
    <col min="3074" max="3074" width="13.42578125" style="1191" customWidth="1"/>
    <col min="3075" max="3075" width="15.42578125" style="1191" customWidth="1"/>
    <col min="3076" max="3325" width="8.85546875" style="1191"/>
    <col min="3326" max="3326" width="8.42578125" style="1191" customWidth="1"/>
    <col min="3327" max="3327" width="56.42578125" style="1191" customWidth="1"/>
    <col min="3328" max="3328" width="8.42578125" style="1191" customWidth="1"/>
    <col min="3329" max="3329" width="11.42578125" style="1191" customWidth="1"/>
    <col min="3330" max="3330" width="13.42578125" style="1191" customWidth="1"/>
    <col min="3331" max="3331" width="15.42578125" style="1191" customWidth="1"/>
    <col min="3332" max="3581" width="8.85546875" style="1191"/>
    <col min="3582" max="3582" width="8.42578125" style="1191" customWidth="1"/>
    <col min="3583" max="3583" width="56.42578125" style="1191" customWidth="1"/>
    <col min="3584" max="3584" width="8.42578125" style="1191" customWidth="1"/>
    <col min="3585" max="3585" width="11.42578125" style="1191" customWidth="1"/>
    <col min="3586" max="3586" width="13.42578125" style="1191" customWidth="1"/>
    <col min="3587" max="3587" width="15.42578125" style="1191" customWidth="1"/>
    <col min="3588" max="3837" width="8.85546875" style="1191"/>
    <col min="3838" max="3838" width="8.42578125" style="1191" customWidth="1"/>
    <col min="3839" max="3839" width="56.42578125" style="1191" customWidth="1"/>
    <col min="3840" max="3840" width="8.42578125" style="1191" customWidth="1"/>
    <col min="3841" max="3841" width="11.42578125" style="1191" customWidth="1"/>
    <col min="3842" max="3842" width="13.42578125" style="1191" customWidth="1"/>
    <col min="3843" max="3843" width="15.42578125" style="1191" customWidth="1"/>
    <col min="3844" max="4093" width="8.85546875" style="1191"/>
    <col min="4094" max="4094" width="8.42578125" style="1191" customWidth="1"/>
    <col min="4095" max="4095" width="56.42578125" style="1191" customWidth="1"/>
    <col min="4096" max="4096" width="8.42578125" style="1191" customWidth="1"/>
    <col min="4097" max="4097" width="11.42578125" style="1191" customWidth="1"/>
    <col min="4098" max="4098" width="13.42578125" style="1191" customWidth="1"/>
    <col min="4099" max="4099" width="15.42578125" style="1191" customWidth="1"/>
    <col min="4100" max="4349" width="8.85546875" style="1191"/>
    <col min="4350" max="4350" width="8.42578125" style="1191" customWidth="1"/>
    <col min="4351" max="4351" width="56.42578125" style="1191" customWidth="1"/>
    <col min="4352" max="4352" width="8.42578125" style="1191" customWidth="1"/>
    <col min="4353" max="4353" width="11.42578125" style="1191" customWidth="1"/>
    <col min="4354" max="4354" width="13.42578125" style="1191" customWidth="1"/>
    <col min="4355" max="4355" width="15.42578125" style="1191" customWidth="1"/>
    <col min="4356" max="4605" width="8.85546875" style="1191"/>
    <col min="4606" max="4606" width="8.42578125" style="1191" customWidth="1"/>
    <col min="4607" max="4607" width="56.42578125" style="1191" customWidth="1"/>
    <col min="4608" max="4608" width="8.42578125" style="1191" customWidth="1"/>
    <col min="4609" max="4609" width="11.42578125" style="1191" customWidth="1"/>
    <col min="4610" max="4610" width="13.42578125" style="1191" customWidth="1"/>
    <col min="4611" max="4611" width="15.42578125" style="1191" customWidth="1"/>
    <col min="4612" max="4861" width="8.85546875" style="1191"/>
    <col min="4862" max="4862" width="8.42578125" style="1191" customWidth="1"/>
    <col min="4863" max="4863" width="56.42578125" style="1191" customWidth="1"/>
    <col min="4864" max="4864" width="8.42578125" style="1191" customWidth="1"/>
    <col min="4865" max="4865" width="11.42578125" style="1191" customWidth="1"/>
    <col min="4866" max="4866" width="13.42578125" style="1191" customWidth="1"/>
    <col min="4867" max="4867" width="15.42578125" style="1191" customWidth="1"/>
    <col min="4868" max="5117" width="8.85546875" style="1191"/>
    <col min="5118" max="5118" width="8.42578125" style="1191" customWidth="1"/>
    <col min="5119" max="5119" width="56.42578125" style="1191" customWidth="1"/>
    <col min="5120" max="5120" width="8.42578125" style="1191" customWidth="1"/>
    <col min="5121" max="5121" width="11.42578125" style="1191" customWidth="1"/>
    <col min="5122" max="5122" width="13.42578125" style="1191" customWidth="1"/>
    <col min="5123" max="5123" width="15.42578125" style="1191" customWidth="1"/>
    <col min="5124" max="5373" width="8.85546875" style="1191"/>
    <col min="5374" max="5374" width="8.42578125" style="1191" customWidth="1"/>
    <col min="5375" max="5375" width="56.42578125" style="1191" customWidth="1"/>
    <col min="5376" max="5376" width="8.42578125" style="1191" customWidth="1"/>
    <col min="5377" max="5377" width="11.42578125" style="1191" customWidth="1"/>
    <col min="5378" max="5378" width="13.42578125" style="1191" customWidth="1"/>
    <col min="5379" max="5379" width="15.42578125" style="1191" customWidth="1"/>
    <col min="5380" max="5629" width="8.85546875" style="1191"/>
    <col min="5630" max="5630" width="8.42578125" style="1191" customWidth="1"/>
    <col min="5631" max="5631" width="56.42578125" style="1191" customWidth="1"/>
    <col min="5632" max="5632" width="8.42578125" style="1191" customWidth="1"/>
    <col min="5633" max="5633" width="11.42578125" style="1191" customWidth="1"/>
    <col min="5634" max="5634" width="13.42578125" style="1191" customWidth="1"/>
    <col min="5635" max="5635" width="15.42578125" style="1191" customWidth="1"/>
    <col min="5636" max="5885" width="8.85546875" style="1191"/>
    <col min="5886" max="5886" width="8.42578125" style="1191" customWidth="1"/>
    <col min="5887" max="5887" width="56.42578125" style="1191" customWidth="1"/>
    <col min="5888" max="5888" width="8.42578125" style="1191" customWidth="1"/>
    <col min="5889" max="5889" width="11.42578125" style="1191" customWidth="1"/>
    <col min="5890" max="5890" width="13.42578125" style="1191" customWidth="1"/>
    <col min="5891" max="5891" width="15.42578125" style="1191" customWidth="1"/>
    <col min="5892" max="6141" width="8.85546875" style="1191"/>
    <col min="6142" max="6142" width="8.42578125" style="1191" customWidth="1"/>
    <col min="6143" max="6143" width="56.42578125" style="1191" customWidth="1"/>
    <col min="6144" max="6144" width="8.42578125" style="1191" customWidth="1"/>
    <col min="6145" max="6145" width="11.42578125" style="1191" customWidth="1"/>
    <col min="6146" max="6146" width="13.42578125" style="1191" customWidth="1"/>
    <col min="6147" max="6147" width="15.42578125" style="1191" customWidth="1"/>
    <col min="6148" max="6397" width="8.85546875" style="1191"/>
    <col min="6398" max="6398" width="8.42578125" style="1191" customWidth="1"/>
    <col min="6399" max="6399" width="56.42578125" style="1191" customWidth="1"/>
    <col min="6400" max="6400" width="8.42578125" style="1191" customWidth="1"/>
    <col min="6401" max="6401" width="11.42578125" style="1191" customWidth="1"/>
    <col min="6402" max="6402" width="13.42578125" style="1191" customWidth="1"/>
    <col min="6403" max="6403" width="15.42578125" style="1191" customWidth="1"/>
    <col min="6404" max="6653" width="8.85546875" style="1191"/>
    <col min="6654" max="6654" width="8.42578125" style="1191" customWidth="1"/>
    <col min="6655" max="6655" width="56.42578125" style="1191" customWidth="1"/>
    <col min="6656" max="6656" width="8.42578125" style="1191" customWidth="1"/>
    <col min="6657" max="6657" width="11.42578125" style="1191" customWidth="1"/>
    <col min="6658" max="6658" width="13.42578125" style="1191" customWidth="1"/>
    <col min="6659" max="6659" width="15.42578125" style="1191" customWidth="1"/>
    <col min="6660" max="6909" width="8.85546875" style="1191"/>
    <col min="6910" max="6910" width="8.42578125" style="1191" customWidth="1"/>
    <col min="6911" max="6911" width="56.42578125" style="1191" customWidth="1"/>
    <col min="6912" max="6912" width="8.42578125" style="1191" customWidth="1"/>
    <col min="6913" max="6913" width="11.42578125" style="1191" customWidth="1"/>
    <col min="6914" max="6914" width="13.42578125" style="1191" customWidth="1"/>
    <col min="6915" max="6915" width="15.42578125" style="1191" customWidth="1"/>
    <col min="6916" max="7165" width="8.85546875" style="1191"/>
    <col min="7166" max="7166" width="8.42578125" style="1191" customWidth="1"/>
    <col min="7167" max="7167" width="56.42578125" style="1191" customWidth="1"/>
    <col min="7168" max="7168" width="8.42578125" style="1191" customWidth="1"/>
    <col min="7169" max="7169" width="11.42578125" style="1191" customWidth="1"/>
    <col min="7170" max="7170" width="13.42578125" style="1191" customWidth="1"/>
    <col min="7171" max="7171" width="15.42578125" style="1191" customWidth="1"/>
    <col min="7172" max="7421" width="8.85546875" style="1191"/>
    <col min="7422" max="7422" width="8.42578125" style="1191" customWidth="1"/>
    <col min="7423" max="7423" width="56.42578125" style="1191" customWidth="1"/>
    <col min="7424" max="7424" width="8.42578125" style="1191" customWidth="1"/>
    <col min="7425" max="7425" width="11.42578125" style="1191" customWidth="1"/>
    <col min="7426" max="7426" width="13.42578125" style="1191" customWidth="1"/>
    <col min="7427" max="7427" width="15.42578125" style="1191" customWidth="1"/>
    <col min="7428" max="7677" width="8.85546875" style="1191"/>
    <col min="7678" max="7678" width="8.42578125" style="1191" customWidth="1"/>
    <col min="7679" max="7679" width="56.42578125" style="1191" customWidth="1"/>
    <col min="7680" max="7680" width="8.42578125" style="1191" customWidth="1"/>
    <col min="7681" max="7681" width="11.42578125" style="1191" customWidth="1"/>
    <col min="7682" max="7682" width="13.42578125" style="1191" customWidth="1"/>
    <col min="7683" max="7683" width="15.42578125" style="1191" customWidth="1"/>
    <col min="7684" max="7933" width="8.85546875" style="1191"/>
    <col min="7934" max="7934" width="8.42578125" style="1191" customWidth="1"/>
    <col min="7935" max="7935" width="56.42578125" style="1191" customWidth="1"/>
    <col min="7936" max="7936" width="8.42578125" style="1191" customWidth="1"/>
    <col min="7937" max="7937" width="11.42578125" style="1191" customWidth="1"/>
    <col min="7938" max="7938" width="13.42578125" style="1191" customWidth="1"/>
    <col min="7939" max="7939" width="15.42578125" style="1191" customWidth="1"/>
    <col min="7940" max="8189" width="8.85546875" style="1191"/>
    <col min="8190" max="8190" width="8.42578125" style="1191" customWidth="1"/>
    <col min="8191" max="8191" width="56.42578125" style="1191" customWidth="1"/>
    <col min="8192" max="8192" width="8.42578125" style="1191" customWidth="1"/>
    <col min="8193" max="8193" width="11.42578125" style="1191" customWidth="1"/>
    <col min="8194" max="8194" width="13.42578125" style="1191" customWidth="1"/>
    <col min="8195" max="8195" width="15.42578125" style="1191" customWidth="1"/>
    <col min="8196" max="8445" width="8.85546875" style="1191"/>
    <col min="8446" max="8446" width="8.42578125" style="1191" customWidth="1"/>
    <col min="8447" max="8447" width="56.42578125" style="1191" customWidth="1"/>
    <col min="8448" max="8448" width="8.42578125" style="1191" customWidth="1"/>
    <col min="8449" max="8449" width="11.42578125" style="1191" customWidth="1"/>
    <col min="8450" max="8450" width="13.42578125" style="1191" customWidth="1"/>
    <col min="8451" max="8451" width="15.42578125" style="1191" customWidth="1"/>
    <col min="8452" max="8701" width="8.85546875" style="1191"/>
    <col min="8702" max="8702" width="8.42578125" style="1191" customWidth="1"/>
    <col min="8703" max="8703" width="56.42578125" style="1191" customWidth="1"/>
    <col min="8704" max="8704" width="8.42578125" style="1191" customWidth="1"/>
    <col min="8705" max="8705" width="11.42578125" style="1191" customWidth="1"/>
    <col min="8706" max="8706" width="13.42578125" style="1191" customWidth="1"/>
    <col min="8707" max="8707" width="15.42578125" style="1191" customWidth="1"/>
    <col min="8708" max="8957" width="8.85546875" style="1191"/>
    <col min="8958" max="8958" width="8.42578125" style="1191" customWidth="1"/>
    <col min="8959" max="8959" width="56.42578125" style="1191" customWidth="1"/>
    <col min="8960" max="8960" width="8.42578125" style="1191" customWidth="1"/>
    <col min="8961" max="8961" width="11.42578125" style="1191" customWidth="1"/>
    <col min="8962" max="8962" width="13.42578125" style="1191" customWidth="1"/>
    <col min="8963" max="8963" width="15.42578125" style="1191" customWidth="1"/>
    <col min="8964" max="9213" width="8.85546875" style="1191"/>
    <col min="9214" max="9214" width="8.42578125" style="1191" customWidth="1"/>
    <col min="9215" max="9215" width="56.42578125" style="1191" customWidth="1"/>
    <col min="9216" max="9216" width="8.42578125" style="1191" customWidth="1"/>
    <col min="9217" max="9217" width="11.42578125" style="1191" customWidth="1"/>
    <col min="9218" max="9218" width="13.42578125" style="1191" customWidth="1"/>
    <col min="9219" max="9219" width="15.42578125" style="1191" customWidth="1"/>
    <col min="9220" max="9469" width="8.85546875" style="1191"/>
    <col min="9470" max="9470" width="8.42578125" style="1191" customWidth="1"/>
    <col min="9471" max="9471" width="56.42578125" style="1191" customWidth="1"/>
    <col min="9472" max="9472" width="8.42578125" style="1191" customWidth="1"/>
    <col min="9473" max="9473" width="11.42578125" style="1191" customWidth="1"/>
    <col min="9474" max="9474" width="13.42578125" style="1191" customWidth="1"/>
    <col min="9475" max="9475" width="15.42578125" style="1191" customWidth="1"/>
    <col min="9476" max="9725" width="8.85546875" style="1191"/>
    <col min="9726" max="9726" width="8.42578125" style="1191" customWidth="1"/>
    <col min="9727" max="9727" width="56.42578125" style="1191" customWidth="1"/>
    <col min="9728" max="9728" width="8.42578125" style="1191" customWidth="1"/>
    <col min="9729" max="9729" width="11.42578125" style="1191" customWidth="1"/>
    <col min="9730" max="9730" width="13.42578125" style="1191" customWidth="1"/>
    <col min="9731" max="9731" width="15.42578125" style="1191" customWidth="1"/>
    <col min="9732" max="9981" width="8.85546875" style="1191"/>
    <col min="9982" max="9982" width="8.42578125" style="1191" customWidth="1"/>
    <col min="9983" max="9983" width="56.42578125" style="1191" customWidth="1"/>
    <col min="9984" max="9984" width="8.42578125" style="1191" customWidth="1"/>
    <col min="9985" max="9985" width="11.42578125" style="1191" customWidth="1"/>
    <col min="9986" max="9986" width="13.42578125" style="1191" customWidth="1"/>
    <col min="9987" max="9987" width="15.42578125" style="1191" customWidth="1"/>
    <col min="9988" max="10237" width="8.85546875" style="1191"/>
    <col min="10238" max="10238" width="8.42578125" style="1191" customWidth="1"/>
    <col min="10239" max="10239" width="56.42578125" style="1191" customWidth="1"/>
    <col min="10240" max="10240" width="8.42578125" style="1191" customWidth="1"/>
    <col min="10241" max="10241" width="11.42578125" style="1191" customWidth="1"/>
    <col min="10242" max="10242" width="13.42578125" style="1191" customWidth="1"/>
    <col min="10243" max="10243" width="15.42578125" style="1191" customWidth="1"/>
    <col min="10244" max="10493" width="8.85546875" style="1191"/>
    <col min="10494" max="10494" width="8.42578125" style="1191" customWidth="1"/>
    <col min="10495" max="10495" width="56.42578125" style="1191" customWidth="1"/>
    <col min="10496" max="10496" width="8.42578125" style="1191" customWidth="1"/>
    <col min="10497" max="10497" width="11.42578125" style="1191" customWidth="1"/>
    <col min="10498" max="10498" width="13.42578125" style="1191" customWidth="1"/>
    <col min="10499" max="10499" width="15.42578125" style="1191" customWidth="1"/>
    <col min="10500" max="10749" width="8.85546875" style="1191"/>
    <col min="10750" max="10750" width="8.42578125" style="1191" customWidth="1"/>
    <col min="10751" max="10751" width="56.42578125" style="1191" customWidth="1"/>
    <col min="10752" max="10752" width="8.42578125" style="1191" customWidth="1"/>
    <col min="10753" max="10753" width="11.42578125" style="1191" customWidth="1"/>
    <col min="10754" max="10754" width="13.42578125" style="1191" customWidth="1"/>
    <col min="10755" max="10755" width="15.42578125" style="1191" customWidth="1"/>
    <col min="10756" max="11005" width="8.85546875" style="1191"/>
    <col min="11006" max="11006" width="8.42578125" style="1191" customWidth="1"/>
    <col min="11007" max="11007" width="56.42578125" style="1191" customWidth="1"/>
    <col min="11008" max="11008" width="8.42578125" style="1191" customWidth="1"/>
    <col min="11009" max="11009" width="11.42578125" style="1191" customWidth="1"/>
    <col min="11010" max="11010" width="13.42578125" style="1191" customWidth="1"/>
    <col min="11011" max="11011" width="15.42578125" style="1191" customWidth="1"/>
    <col min="11012" max="11261" width="8.85546875" style="1191"/>
    <col min="11262" max="11262" width="8.42578125" style="1191" customWidth="1"/>
    <col min="11263" max="11263" width="56.42578125" style="1191" customWidth="1"/>
    <col min="11264" max="11264" width="8.42578125" style="1191" customWidth="1"/>
    <col min="11265" max="11265" width="11.42578125" style="1191" customWidth="1"/>
    <col min="11266" max="11266" width="13.42578125" style="1191" customWidth="1"/>
    <col min="11267" max="11267" width="15.42578125" style="1191" customWidth="1"/>
    <col min="11268" max="11517" width="8.85546875" style="1191"/>
    <col min="11518" max="11518" width="8.42578125" style="1191" customWidth="1"/>
    <col min="11519" max="11519" width="56.42578125" style="1191" customWidth="1"/>
    <col min="11520" max="11520" width="8.42578125" style="1191" customWidth="1"/>
    <col min="11521" max="11521" width="11.42578125" style="1191" customWidth="1"/>
    <col min="11522" max="11522" width="13.42578125" style="1191" customWidth="1"/>
    <col min="11523" max="11523" width="15.42578125" style="1191" customWidth="1"/>
    <col min="11524" max="11773" width="8.85546875" style="1191"/>
    <col min="11774" max="11774" width="8.42578125" style="1191" customWidth="1"/>
    <col min="11775" max="11775" width="56.42578125" style="1191" customWidth="1"/>
    <col min="11776" max="11776" width="8.42578125" style="1191" customWidth="1"/>
    <col min="11777" max="11777" width="11.42578125" style="1191" customWidth="1"/>
    <col min="11778" max="11778" width="13.42578125" style="1191" customWidth="1"/>
    <col min="11779" max="11779" width="15.42578125" style="1191" customWidth="1"/>
    <col min="11780" max="12029" width="8.85546875" style="1191"/>
    <col min="12030" max="12030" width="8.42578125" style="1191" customWidth="1"/>
    <col min="12031" max="12031" width="56.42578125" style="1191" customWidth="1"/>
    <col min="12032" max="12032" width="8.42578125" style="1191" customWidth="1"/>
    <col min="12033" max="12033" width="11.42578125" style="1191" customWidth="1"/>
    <col min="12034" max="12034" width="13.42578125" style="1191" customWidth="1"/>
    <col min="12035" max="12035" width="15.42578125" style="1191" customWidth="1"/>
    <col min="12036" max="12285" width="8.85546875" style="1191"/>
    <col min="12286" max="12286" width="8.42578125" style="1191" customWidth="1"/>
    <col min="12287" max="12287" width="56.42578125" style="1191" customWidth="1"/>
    <col min="12288" max="12288" width="8.42578125" style="1191" customWidth="1"/>
    <col min="12289" max="12289" width="11.42578125" style="1191" customWidth="1"/>
    <col min="12290" max="12290" width="13.42578125" style="1191" customWidth="1"/>
    <col min="12291" max="12291" width="15.42578125" style="1191" customWidth="1"/>
    <col min="12292" max="12541" width="8.85546875" style="1191"/>
    <col min="12542" max="12542" width="8.42578125" style="1191" customWidth="1"/>
    <col min="12543" max="12543" width="56.42578125" style="1191" customWidth="1"/>
    <col min="12544" max="12544" width="8.42578125" style="1191" customWidth="1"/>
    <col min="12545" max="12545" width="11.42578125" style="1191" customWidth="1"/>
    <col min="12546" max="12546" width="13.42578125" style="1191" customWidth="1"/>
    <col min="12547" max="12547" width="15.42578125" style="1191" customWidth="1"/>
    <col min="12548" max="12797" width="8.85546875" style="1191"/>
    <col min="12798" max="12798" width="8.42578125" style="1191" customWidth="1"/>
    <col min="12799" max="12799" width="56.42578125" style="1191" customWidth="1"/>
    <col min="12800" max="12800" width="8.42578125" style="1191" customWidth="1"/>
    <col min="12801" max="12801" width="11.42578125" style="1191" customWidth="1"/>
    <col min="12802" max="12802" width="13.42578125" style="1191" customWidth="1"/>
    <col min="12803" max="12803" width="15.42578125" style="1191" customWidth="1"/>
    <col min="12804" max="13053" width="8.85546875" style="1191"/>
    <col min="13054" max="13054" width="8.42578125" style="1191" customWidth="1"/>
    <col min="13055" max="13055" width="56.42578125" style="1191" customWidth="1"/>
    <col min="13056" max="13056" width="8.42578125" style="1191" customWidth="1"/>
    <col min="13057" max="13057" width="11.42578125" style="1191" customWidth="1"/>
    <col min="13058" max="13058" width="13.42578125" style="1191" customWidth="1"/>
    <col min="13059" max="13059" width="15.42578125" style="1191" customWidth="1"/>
    <col min="13060" max="13309" width="8.85546875" style="1191"/>
    <col min="13310" max="13310" width="8.42578125" style="1191" customWidth="1"/>
    <col min="13311" max="13311" width="56.42578125" style="1191" customWidth="1"/>
    <col min="13312" max="13312" width="8.42578125" style="1191" customWidth="1"/>
    <col min="13313" max="13313" width="11.42578125" style="1191" customWidth="1"/>
    <col min="13314" max="13314" width="13.42578125" style="1191" customWidth="1"/>
    <col min="13315" max="13315" width="15.42578125" style="1191" customWidth="1"/>
    <col min="13316" max="13565" width="8.85546875" style="1191"/>
    <col min="13566" max="13566" width="8.42578125" style="1191" customWidth="1"/>
    <col min="13567" max="13567" width="56.42578125" style="1191" customWidth="1"/>
    <col min="13568" max="13568" width="8.42578125" style="1191" customWidth="1"/>
    <col min="13569" max="13569" width="11.42578125" style="1191" customWidth="1"/>
    <col min="13570" max="13570" width="13.42578125" style="1191" customWidth="1"/>
    <col min="13571" max="13571" width="15.42578125" style="1191" customWidth="1"/>
    <col min="13572" max="13821" width="8.85546875" style="1191"/>
    <col min="13822" max="13822" width="8.42578125" style="1191" customWidth="1"/>
    <col min="13823" max="13823" width="56.42578125" style="1191" customWidth="1"/>
    <col min="13824" max="13824" width="8.42578125" style="1191" customWidth="1"/>
    <col min="13825" max="13825" width="11.42578125" style="1191" customWidth="1"/>
    <col min="13826" max="13826" width="13.42578125" style="1191" customWidth="1"/>
    <col min="13827" max="13827" width="15.42578125" style="1191" customWidth="1"/>
    <col min="13828" max="14077" width="8.85546875" style="1191"/>
    <col min="14078" max="14078" width="8.42578125" style="1191" customWidth="1"/>
    <col min="14079" max="14079" width="56.42578125" style="1191" customWidth="1"/>
    <col min="14080" max="14080" width="8.42578125" style="1191" customWidth="1"/>
    <col min="14081" max="14081" width="11.42578125" style="1191" customWidth="1"/>
    <col min="14082" max="14082" width="13.42578125" style="1191" customWidth="1"/>
    <col min="14083" max="14083" width="15.42578125" style="1191" customWidth="1"/>
    <col min="14084" max="14333" width="8.85546875" style="1191"/>
    <col min="14334" max="14334" width="8.42578125" style="1191" customWidth="1"/>
    <col min="14335" max="14335" width="56.42578125" style="1191" customWidth="1"/>
    <col min="14336" max="14336" width="8.42578125" style="1191" customWidth="1"/>
    <col min="14337" max="14337" width="11.42578125" style="1191" customWidth="1"/>
    <col min="14338" max="14338" width="13.42578125" style="1191" customWidth="1"/>
    <col min="14339" max="14339" width="15.42578125" style="1191" customWidth="1"/>
    <col min="14340" max="14589" width="8.85546875" style="1191"/>
    <col min="14590" max="14590" width="8.42578125" style="1191" customWidth="1"/>
    <col min="14591" max="14591" width="56.42578125" style="1191" customWidth="1"/>
    <col min="14592" max="14592" width="8.42578125" style="1191" customWidth="1"/>
    <col min="14593" max="14593" width="11.42578125" style="1191" customWidth="1"/>
    <col min="14594" max="14594" width="13.42578125" style="1191" customWidth="1"/>
    <col min="14595" max="14595" width="15.42578125" style="1191" customWidth="1"/>
    <col min="14596" max="14845" width="8.85546875" style="1191"/>
    <col min="14846" max="14846" width="8.42578125" style="1191" customWidth="1"/>
    <col min="14847" max="14847" width="56.42578125" style="1191" customWidth="1"/>
    <col min="14848" max="14848" width="8.42578125" style="1191" customWidth="1"/>
    <col min="14849" max="14849" width="11.42578125" style="1191" customWidth="1"/>
    <col min="14850" max="14850" width="13.42578125" style="1191" customWidth="1"/>
    <col min="14851" max="14851" width="15.42578125" style="1191" customWidth="1"/>
    <col min="14852" max="15101" width="8.85546875" style="1191"/>
    <col min="15102" max="15102" width="8.42578125" style="1191" customWidth="1"/>
    <col min="15103" max="15103" width="56.42578125" style="1191" customWidth="1"/>
    <col min="15104" max="15104" width="8.42578125" style="1191" customWidth="1"/>
    <col min="15105" max="15105" width="11.42578125" style="1191" customWidth="1"/>
    <col min="15106" max="15106" width="13.42578125" style="1191" customWidth="1"/>
    <col min="15107" max="15107" width="15.42578125" style="1191" customWidth="1"/>
    <col min="15108" max="15357" width="8.85546875" style="1191"/>
    <col min="15358" max="15358" width="8.42578125" style="1191" customWidth="1"/>
    <col min="15359" max="15359" width="56.42578125" style="1191" customWidth="1"/>
    <col min="15360" max="15360" width="8.42578125" style="1191" customWidth="1"/>
    <col min="15361" max="15361" width="11.42578125" style="1191" customWidth="1"/>
    <col min="15362" max="15362" width="13.42578125" style="1191" customWidth="1"/>
    <col min="15363" max="15363" width="15.42578125" style="1191" customWidth="1"/>
    <col min="15364" max="15613" width="8.85546875" style="1191"/>
    <col min="15614" max="15614" width="8.42578125" style="1191" customWidth="1"/>
    <col min="15615" max="15615" width="56.42578125" style="1191" customWidth="1"/>
    <col min="15616" max="15616" width="8.42578125" style="1191" customWidth="1"/>
    <col min="15617" max="15617" width="11.42578125" style="1191" customWidth="1"/>
    <col min="15618" max="15618" width="13.42578125" style="1191" customWidth="1"/>
    <col min="15619" max="15619" width="15.42578125" style="1191" customWidth="1"/>
    <col min="15620" max="15869" width="8.85546875" style="1191"/>
    <col min="15870" max="15870" width="8.42578125" style="1191" customWidth="1"/>
    <col min="15871" max="15871" width="56.42578125" style="1191" customWidth="1"/>
    <col min="15872" max="15872" width="8.42578125" style="1191" customWidth="1"/>
    <col min="15873" max="15873" width="11.42578125" style="1191" customWidth="1"/>
    <col min="15874" max="15874" width="13.42578125" style="1191" customWidth="1"/>
    <col min="15875" max="15875" width="15.42578125" style="1191" customWidth="1"/>
    <col min="15876" max="16125" width="8.85546875" style="1191"/>
    <col min="16126" max="16126" width="8.42578125" style="1191" customWidth="1"/>
    <col min="16127" max="16127" width="56.42578125" style="1191" customWidth="1"/>
    <col min="16128" max="16128" width="8.42578125" style="1191" customWidth="1"/>
    <col min="16129" max="16129" width="11.42578125" style="1191" customWidth="1"/>
    <col min="16130" max="16130" width="13.42578125" style="1191" customWidth="1"/>
    <col min="16131" max="16131" width="15.42578125" style="1191" customWidth="1"/>
    <col min="16132" max="16384" width="8.85546875" style="1191"/>
  </cols>
  <sheetData>
    <row r="1" spans="1:7" ht="15" customHeight="1">
      <c r="A1" s="1696" t="s">
        <v>174</v>
      </c>
      <c r="B1" s="1697"/>
      <c r="C1" s="1697"/>
      <c r="D1" s="1697"/>
      <c r="E1" s="1697"/>
      <c r="F1" s="1697"/>
      <c r="G1" s="1698"/>
    </row>
    <row r="2" spans="1:7">
      <c r="A2" s="1192"/>
      <c r="B2" s="1193"/>
      <c r="C2" s="1193"/>
      <c r="D2" s="1193"/>
      <c r="E2" s="1193"/>
      <c r="F2" s="1193"/>
      <c r="G2" s="1194"/>
    </row>
    <row r="3" spans="1:7" ht="47.25" customHeight="1">
      <c r="A3" s="1699" t="s">
        <v>272</v>
      </c>
      <c r="B3" s="1700"/>
      <c r="C3" s="1700"/>
      <c r="D3" s="1700"/>
      <c r="E3" s="1700"/>
      <c r="F3" s="1700"/>
      <c r="G3" s="1701"/>
    </row>
    <row r="4" spans="1:7">
      <c r="A4" s="1509"/>
      <c r="B4" s="1511"/>
      <c r="C4" s="1511"/>
      <c r="D4" s="1511"/>
      <c r="E4" s="1511"/>
      <c r="F4" s="1511"/>
      <c r="G4" s="1510"/>
    </row>
    <row r="5" spans="1:7" ht="15.95" customHeight="1" thickBot="1">
      <c r="A5" s="1702" t="s">
        <v>2067</v>
      </c>
      <c r="B5" s="1703"/>
      <c r="C5" s="1703"/>
      <c r="D5" s="1703"/>
      <c r="E5" s="1703"/>
      <c r="F5" s="1703"/>
      <c r="G5" s="1704"/>
    </row>
    <row r="6" spans="1:7">
      <c r="A6" s="1195"/>
      <c r="B6" s="1195"/>
      <c r="C6" s="1195"/>
      <c r="D6" s="1195"/>
      <c r="E6" s="1195"/>
      <c r="F6" s="1195"/>
    </row>
    <row r="7" spans="1:7">
      <c r="A7" s="1692" t="s">
        <v>2068</v>
      </c>
      <c r="B7" s="1692"/>
      <c r="C7" s="1196"/>
      <c r="D7" s="1196"/>
      <c r="E7" s="1196"/>
      <c r="F7" s="1196"/>
    </row>
    <row r="8" spans="1:7">
      <c r="A8" s="1508"/>
      <c r="B8" s="1508"/>
      <c r="C8" s="1196"/>
      <c r="D8" s="1196"/>
      <c r="E8" s="1196"/>
      <c r="F8" s="1196"/>
    </row>
    <row r="9" spans="1:7">
      <c r="A9" s="1197" t="s">
        <v>2069</v>
      </c>
      <c r="B9" s="1508"/>
      <c r="C9" s="1196"/>
      <c r="D9" s="1196"/>
      <c r="E9" s="1196"/>
      <c r="F9" s="1196"/>
    </row>
    <row r="10" spans="1:7" ht="69.75" customHeight="1">
      <c r="A10" s="1693" t="s">
        <v>2070</v>
      </c>
      <c r="B10" s="1694"/>
      <c r="C10" s="1694"/>
      <c r="D10" s="1694"/>
      <c r="E10" s="1694"/>
      <c r="F10" s="1694"/>
      <c r="G10" s="1695"/>
    </row>
    <row r="11" spans="1:7">
      <c r="A11" s="1198"/>
      <c r="B11" s="1198"/>
      <c r="C11" s="1198"/>
      <c r="D11" s="1198"/>
      <c r="E11" s="1198"/>
      <c r="F11" s="1198"/>
    </row>
    <row r="12" spans="1:7">
      <c r="A12" s="1199"/>
      <c r="B12" s="1199"/>
      <c r="C12" s="1199"/>
      <c r="D12" s="1199"/>
      <c r="E12" s="1199"/>
      <c r="F12" s="1199"/>
    </row>
    <row r="13" spans="1:7">
      <c r="A13" s="1199"/>
      <c r="B13" s="1199"/>
      <c r="C13" s="1199"/>
      <c r="D13" s="1199"/>
      <c r="E13" s="1199"/>
      <c r="F13" s="1199"/>
      <c r="G13" s="1199"/>
    </row>
    <row r="14" spans="1:7" s="1202" customFormat="1" ht="30">
      <c r="A14" s="1200" t="s">
        <v>2072</v>
      </c>
      <c r="B14" s="1200" t="s">
        <v>273</v>
      </c>
      <c r="C14" s="1200" t="s">
        <v>274</v>
      </c>
      <c r="D14" s="1201" t="s">
        <v>2</v>
      </c>
      <c r="E14" s="1201" t="s">
        <v>275</v>
      </c>
      <c r="F14" s="1201" t="s">
        <v>276</v>
      </c>
      <c r="G14" s="1201" t="s">
        <v>309</v>
      </c>
    </row>
    <row r="15" spans="1:7">
      <c r="A15" s="1203"/>
      <c r="B15" s="1203"/>
      <c r="C15" s="1203"/>
      <c r="D15" s="1203"/>
      <c r="E15" s="1327"/>
      <c r="F15" s="1203"/>
      <c r="G15" s="1203"/>
    </row>
    <row r="16" spans="1:7">
      <c r="A16" s="1204" t="s">
        <v>9</v>
      </c>
      <c r="B16" s="1205" t="s">
        <v>277</v>
      </c>
      <c r="C16" s="1206"/>
      <c r="D16" s="1207"/>
      <c r="E16" s="1328"/>
      <c r="F16" s="1208"/>
      <c r="G16" s="1208"/>
    </row>
    <row r="17" spans="1:7">
      <c r="A17" s="1209"/>
      <c r="B17" s="1209"/>
      <c r="C17" s="1209"/>
      <c r="D17" s="1209"/>
      <c r="E17" s="1329"/>
      <c r="F17" s="1209"/>
      <c r="G17" s="1209"/>
    </row>
    <row r="18" spans="1:7" ht="42.75">
      <c r="A18" s="1209"/>
      <c r="B18" s="1210" t="s">
        <v>278</v>
      </c>
      <c r="C18" s="1209"/>
      <c r="D18" s="1209"/>
      <c r="E18" s="1329"/>
      <c r="F18" s="1209"/>
      <c r="G18" s="1209"/>
    </row>
    <row r="19" spans="1:7">
      <c r="A19" s="1209"/>
      <c r="B19" s="1209"/>
      <c r="C19" s="1209"/>
      <c r="D19" s="1209"/>
      <c r="E19" s="1329"/>
      <c r="F19" s="1209"/>
      <c r="G19" s="1209"/>
    </row>
    <row r="20" spans="1:7">
      <c r="A20" s="1209"/>
      <c r="B20" s="1209"/>
      <c r="C20" s="1209"/>
      <c r="D20" s="1209"/>
      <c r="E20" s="1329"/>
      <c r="F20" s="1209"/>
    </row>
    <row r="21" spans="1:7" ht="43.5">
      <c r="A21" s="1211" t="s">
        <v>18</v>
      </c>
      <c r="B21" s="1212" t="s">
        <v>318</v>
      </c>
      <c r="C21" s="1213"/>
      <c r="D21" s="1214"/>
      <c r="E21" s="1330"/>
      <c r="F21" s="1215"/>
    </row>
    <row r="22" spans="1:7">
      <c r="A22" s="1211"/>
      <c r="B22" s="1216" t="s">
        <v>319</v>
      </c>
      <c r="C22" s="1217"/>
      <c r="D22" s="1218"/>
      <c r="E22" s="1331"/>
      <c r="F22" s="1219"/>
    </row>
    <row r="23" spans="1:7">
      <c r="A23" s="1211"/>
      <c r="B23" s="1220" t="s">
        <v>2092</v>
      </c>
      <c r="C23" s="1217"/>
      <c r="D23" s="1221"/>
      <c r="E23" s="1332"/>
      <c r="F23" s="1219"/>
    </row>
    <row r="24" spans="1:7">
      <c r="A24" s="1211"/>
      <c r="B24" s="1222" t="s">
        <v>320</v>
      </c>
      <c r="C24" s="1217" t="s">
        <v>290</v>
      </c>
      <c r="D24" s="1218">
        <v>47</v>
      </c>
      <c r="E24" s="1333"/>
      <c r="F24" s="1376">
        <f>ROUND(D24*E24,2)</f>
        <v>0</v>
      </c>
    </row>
    <row r="25" spans="1:7">
      <c r="A25" s="1211"/>
      <c r="B25" s="1220" t="s">
        <v>2084</v>
      </c>
      <c r="C25" s="1217"/>
      <c r="D25" s="1221"/>
      <c r="E25" s="1331"/>
      <c r="F25" s="1219"/>
    </row>
    <row r="26" spans="1:7">
      <c r="A26" s="1211"/>
      <c r="B26" s="1222" t="s">
        <v>321</v>
      </c>
      <c r="C26" s="1217" t="s">
        <v>290</v>
      </c>
      <c r="D26" s="104">
        <v>6</v>
      </c>
      <c r="E26" s="1333"/>
      <c r="F26" s="1376">
        <f>ROUND(D26*E26,2)</f>
        <v>0</v>
      </c>
    </row>
    <row r="27" spans="1:7">
      <c r="A27" s="1211"/>
      <c r="B27" s="1222" t="s">
        <v>322</v>
      </c>
      <c r="C27" s="1217" t="s">
        <v>290</v>
      </c>
      <c r="D27" s="104">
        <v>7</v>
      </c>
      <c r="E27" s="1333"/>
      <c r="F27" s="1376">
        <f>ROUND(D27*E27,2)</f>
        <v>0</v>
      </c>
    </row>
    <row r="28" spans="1:7">
      <c r="A28" s="1211"/>
      <c r="B28" s="1220"/>
      <c r="C28" s="1223"/>
      <c r="D28" s="1224"/>
      <c r="E28" s="1334"/>
      <c r="F28" s="1219"/>
    </row>
    <row r="29" spans="1:7" ht="57.75">
      <c r="A29" s="1211" t="s">
        <v>19</v>
      </c>
      <c r="B29" s="1225" t="s">
        <v>323</v>
      </c>
      <c r="C29" s="1226"/>
      <c r="D29" s="1227"/>
      <c r="E29" s="1335"/>
      <c r="F29" s="1219"/>
    </row>
    <row r="30" spans="1:7">
      <c r="A30" s="1211"/>
      <c r="B30" s="1216" t="s">
        <v>324</v>
      </c>
      <c r="C30" s="1217"/>
      <c r="D30" s="1221"/>
      <c r="E30" s="1332"/>
      <c r="F30" s="1219"/>
    </row>
    <row r="31" spans="1:7" ht="17.25">
      <c r="A31" s="1211"/>
      <c r="B31" s="1228"/>
      <c r="C31" s="1217" t="s">
        <v>325</v>
      </c>
      <c r="D31" s="1218">
        <v>7.8</v>
      </c>
      <c r="E31" s="1333"/>
      <c r="F31" s="1376">
        <f>ROUND(D31*E31,2)</f>
        <v>0</v>
      </c>
    </row>
    <row r="32" spans="1:7">
      <c r="A32" s="1211"/>
      <c r="B32" s="1216"/>
      <c r="C32" s="1217"/>
      <c r="D32" s="1218"/>
      <c r="E32" s="1331"/>
      <c r="F32" s="1219"/>
      <c r="G32" s="1219"/>
    </row>
    <row r="33" spans="1:8">
      <c r="A33" s="1229"/>
      <c r="B33" s="1230" t="s">
        <v>311</v>
      </c>
      <c r="C33" s="1231"/>
      <c r="D33" s="1232"/>
      <c r="E33" s="1336"/>
      <c r="F33" s="1233">
        <f>ROUND(SUM(F21:F32),2)</f>
        <v>0</v>
      </c>
      <c r="G33" s="1233"/>
    </row>
    <row r="34" spans="1:8">
      <c r="A34" s="1209"/>
      <c r="B34" s="1209"/>
      <c r="C34" s="1209"/>
      <c r="D34" s="1209"/>
      <c r="E34" s="1329"/>
      <c r="F34" s="1209"/>
      <c r="G34" s="1209"/>
    </row>
    <row r="35" spans="1:8">
      <c r="A35" s="1234" t="s">
        <v>10</v>
      </c>
      <c r="B35" s="1235" t="s">
        <v>280</v>
      </c>
      <c r="C35" s="1236"/>
      <c r="D35" s="1237"/>
      <c r="E35" s="1337"/>
      <c r="F35" s="1238"/>
      <c r="G35" s="1238"/>
    </row>
    <row r="36" spans="1:8">
      <c r="A36" s="1239"/>
      <c r="B36" s="1240"/>
      <c r="C36" s="1241"/>
      <c r="D36" s="1242"/>
      <c r="E36" s="1338"/>
      <c r="F36" s="1243"/>
      <c r="G36" s="1243"/>
    </row>
    <row r="37" spans="1:8" ht="28.5">
      <c r="A37" s="1244" t="s">
        <v>24</v>
      </c>
      <c r="B37" s="1245" t="s">
        <v>281</v>
      </c>
      <c r="C37" s="1213"/>
      <c r="D37" s="1214"/>
      <c r="E37" s="1330"/>
      <c r="F37" s="1246"/>
      <c r="G37" s="1246"/>
    </row>
    <row r="38" spans="1:8">
      <c r="A38" s="1247"/>
      <c r="B38" s="1248" t="s">
        <v>282</v>
      </c>
      <c r="C38" s="1249" t="s">
        <v>39</v>
      </c>
      <c r="D38" s="1250">
        <v>1</v>
      </c>
      <c r="E38" s="1333"/>
      <c r="F38" s="1376">
        <f>ROUND(D38*E38,2)</f>
        <v>0</v>
      </c>
      <c r="G38" s="1219"/>
    </row>
    <row r="39" spans="1:8">
      <c r="A39" s="1239"/>
      <c r="B39" s="1240"/>
      <c r="C39" s="1241"/>
      <c r="D39" s="1242"/>
      <c r="E39" s="1338"/>
      <c r="F39" s="1243"/>
      <c r="G39" s="1243"/>
    </row>
    <row r="40" spans="1:8" ht="43.5">
      <c r="A40" s="1244" t="s">
        <v>11</v>
      </c>
      <c r="B40" s="1245" t="s">
        <v>2073</v>
      </c>
      <c r="C40" s="1213"/>
      <c r="D40" s="1214"/>
      <c r="E40" s="1338"/>
      <c r="F40" s="1243"/>
      <c r="G40" s="1243"/>
    </row>
    <row r="41" spans="1:8">
      <c r="A41" s="1247"/>
      <c r="B41" s="1248" t="s">
        <v>283</v>
      </c>
      <c r="C41" s="1249" t="s">
        <v>5</v>
      </c>
      <c r="D41" s="1250">
        <v>1</v>
      </c>
      <c r="E41" s="1333"/>
      <c r="F41" s="1376">
        <f>ROUND(D41*E41,2)</f>
        <v>0</v>
      </c>
      <c r="G41" s="1219"/>
      <c r="H41" s="1251"/>
    </row>
    <row r="42" spans="1:8">
      <c r="A42" s="1247"/>
      <c r="B42" s="1248"/>
      <c r="C42" s="1249"/>
      <c r="D42" s="1252"/>
      <c r="E42" s="1339"/>
      <c r="F42" s="1219"/>
      <c r="G42" s="1219"/>
    </row>
    <row r="43" spans="1:8" ht="43.5">
      <c r="A43" s="1244" t="s">
        <v>14</v>
      </c>
      <c r="B43" s="1245" t="s">
        <v>2074</v>
      </c>
      <c r="C43" s="1249"/>
      <c r="D43" s="1252"/>
      <c r="E43" s="1339"/>
      <c r="F43" s="1219"/>
      <c r="G43" s="1219"/>
    </row>
    <row r="44" spans="1:8">
      <c r="A44" s="1247"/>
      <c r="B44" s="1248" t="s">
        <v>2075</v>
      </c>
      <c r="C44" s="1249" t="s">
        <v>5</v>
      </c>
      <c r="D44" s="1250">
        <v>7</v>
      </c>
      <c r="E44" s="1333"/>
      <c r="F44" s="1376">
        <f>ROUND(D44*E44,2)</f>
        <v>0</v>
      </c>
      <c r="G44" s="1219"/>
    </row>
    <row r="45" spans="1:8">
      <c r="A45" s="1247"/>
      <c r="B45" s="1248"/>
      <c r="C45" s="1249"/>
      <c r="D45" s="1252"/>
      <c r="E45" s="1339"/>
      <c r="F45" s="1219"/>
      <c r="G45" s="1219"/>
    </row>
    <row r="46" spans="1:8" ht="44.1" customHeight="1">
      <c r="A46" s="1244" t="s">
        <v>13</v>
      </c>
      <c r="B46" s="1245" t="s">
        <v>2291</v>
      </c>
      <c r="C46" s="1249"/>
      <c r="D46" s="1252"/>
      <c r="E46" s="1339"/>
      <c r="F46" s="1219"/>
      <c r="G46" s="1219"/>
    </row>
    <row r="47" spans="1:8">
      <c r="A47" s="1247"/>
      <c r="B47" s="1248" t="s">
        <v>284</v>
      </c>
      <c r="C47" s="1249" t="s">
        <v>5</v>
      </c>
      <c r="D47" s="1250">
        <v>11</v>
      </c>
      <c r="E47" s="1333"/>
      <c r="F47" s="1376">
        <f>ROUND(D47*E47,2)</f>
        <v>0</v>
      </c>
      <c r="G47" s="1219"/>
    </row>
    <row r="48" spans="1:8">
      <c r="A48" s="1247"/>
      <c r="B48" s="1248"/>
      <c r="C48" s="1249"/>
      <c r="D48" s="1250"/>
      <c r="E48" s="1339"/>
      <c r="F48" s="1219"/>
      <c r="G48" s="1219"/>
    </row>
    <row r="49" spans="1:8" ht="43.5">
      <c r="A49" s="1244" t="s">
        <v>136</v>
      </c>
      <c r="B49" s="1253" t="s">
        <v>2076</v>
      </c>
      <c r="C49" s="1249"/>
      <c r="D49" s="1252"/>
      <c r="E49" s="1339"/>
      <c r="F49" s="1219"/>
      <c r="G49" s="1219"/>
    </row>
    <row r="50" spans="1:8">
      <c r="A50" s="1247"/>
      <c r="B50" s="1248" t="s">
        <v>284</v>
      </c>
      <c r="C50" s="1249" t="s">
        <v>5</v>
      </c>
      <c r="D50" s="1250">
        <v>5</v>
      </c>
      <c r="E50" s="1333"/>
      <c r="F50" s="1376">
        <f>ROUND(D50*E50,2)</f>
        <v>0</v>
      </c>
      <c r="G50" s="1219"/>
    </row>
    <row r="51" spans="1:8">
      <c r="A51" s="1247"/>
      <c r="B51" s="1253"/>
      <c r="C51" s="1249"/>
      <c r="D51" s="1252"/>
      <c r="E51" s="1339"/>
      <c r="F51" s="1219"/>
      <c r="G51" s="1219"/>
    </row>
    <row r="52" spans="1:8" ht="57.75">
      <c r="A52" s="1244" t="s">
        <v>138</v>
      </c>
      <c r="B52" s="1245" t="s">
        <v>2077</v>
      </c>
      <c r="C52" s="1249"/>
      <c r="D52" s="1252"/>
      <c r="E52" s="1339"/>
      <c r="F52" s="1219"/>
      <c r="G52" s="1219"/>
    </row>
    <row r="53" spans="1:8">
      <c r="A53" s="1247"/>
      <c r="B53" s="1248" t="s">
        <v>284</v>
      </c>
      <c r="C53" s="1249" t="s">
        <v>5</v>
      </c>
      <c r="D53" s="1250">
        <v>9</v>
      </c>
      <c r="E53" s="1333"/>
      <c r="F53" s="1376">
        <f>ROUND(D53*E53,2)</f>
        <v>0</v>
      </c>
      <c r="G53" s="1219"/>
    </row>
    <row r="54" spans="1:8">
      <c r="A54" s="1247"/>
      <c r="B54" s="1253"/>
      <c r="C54" s="1249"/>
      <c r="D54" s="1252"/>
      <c r="E54" s="1339"/>
      <c r="F54" s="1219"/>
      <c r="G54" s="1219"/>
    </row>
    <row r="55" spans="1:8" ht="57.75">
      <c r="A55" s="1244" t="s">
        <v>139</v>
      </c>
      <c r="B55" s="1245" t="s">
        <v>2078</v>
      </c>
      <c r="C55" s="1213"/>
      <c r="D55" s="1214"/>
      <c r="E55" s="1338"/>
      <c r="F55" s="1246"/>
      <c r="G55" s="1246"/>
    </row>
    <row r="56" spans="1:8">
      <c r="A56" s="1247"/>
      <c r="B56" s="1248" t="s">
        <v>285</v>
      </c>
      <c r="C56" s="1249" t="s">
        <v>5</v>
      </c>
      <c r="D56" s="1250">
        <v>1</v>
      </c>
      <c r="E56" s="1333"/>
      <c r="F56" s="1376">
        <f>ROUND(D56*E56,2)</f>
        <v>0</v>
      </c>
      <c r="G56" s="1219"/>
      <c r="H56" s="1251"/>
    </row>
    <row r="57" spans="1:8">
      <c r="A57" s="1247"/>
      <c r="B57" s="1248"/>
      <c r="C57" s="1249"/>
      <c r="D57" s="1250"/>
      <c r="E57" s="1339"/>
      <c r="F57" s="1219"/>
      <c r="G57" s="1219"/>
    </row>
    <row r="58" spans="1:8" ht="129">
      <c r="A58" s="1244" t="s">
        <v>142</v>
      </c>
      <c r="B58" s="1245" t="s">
        <v>2079</v>
      </c>
      <c r="C58" s="1213"/>
      <c r="D58" s="1242"/>
      <c r="E58" s="1338"/>
      <c r="F58" s="1246"/>
      <c r="G58" s="1246"/>
    </row>
    <row r="59" spans="1:8">
      <c r="A59" s="1247"/>
      <c r="B59" s="1248" t="s">
        <v>2081</v>
      </c>
      <c r="C59" s="1249" t="s">
        <v>39</v>
      </c>
      <c r="D59" s="1250">
        <v>1</v>
      </c>
      <c r="E59" s="1333"/>
      <c r="F59" s="1376">
        <f>ROUND(D59*E59,2)</f>
        <v>0</v>
      </c>
      <c r="G59" s="1219"/>
    </row>
    <row r="60" spans="1:8">
      <c r="A60" s="1247"/>
      <c r="B60" s="1248"/>
      <c r="C60" s="1249"/>
      <c r="D60" s="1250"/>
      <c r="E60" s="1339"/>
      <c r="F60" s="1219"/>
    </row>
    <row r="61" spans="1:8" ht="57.75">
      <c r="A61" s="1244" t="s">
        <v>144</v>
      </c>
      <c r="B61" s="1245" t="s">
        <v>2080</v>
      </c>
      <c r="C61" s="1213"/>
      <c r="D61" s="1242"/>
      <c r="E61" s="1338"/>
      <c r="F61" s="1246"/>
    </row>
    <row r="62" spans="1:8">
      <c r="A62" s="1244"/>
      <c r="B62" s="1248" t="s">
        <v>308</v>
      </c>
      <c r="C62" s="1249" t="s">
        <v>5</v>
      </c>
      <c r="D62" s="1250">
        <v>1</v>
      </c>
      <c r="E62" s="1333"/>
      <c r="F62" s="1376">
        <f>ROUND(D62*E62,2)</f>
        <v>0</v>
      </c>
    </row>
    <row r="63" spans="1:8">
      <c r="A63" s="1247"/>
      <c r="B63" s="1248"/>
      <c r="C63" s="1249"/>
      <c r="D63" s="1252"/>
      <c r="E63" s="1340"/>
      <c r="F63" s="1219"/>
      <c r="G63" s="1219"/>
    </row>
    <row r="64" spans="1:8">
      <c r="A64" s="1254"/>
      <c r="B64" s="1255" t="s">
        <v>312</v>
      </c>
      <c r="C64" s="1256"/>
      <c r="D64" s="1257"/>
      <c r="E64" s="1341"/>
      <c r="F64" s="1233">
        <f>ROUND(SUM(F37:F63),2)</f>
        <v>0</v>
      </c>
      <c r="G64" s="1258"/>
    </row>
    <row r="65" spans="1:7">
      <c r="A65" s="1209"/>
      <c r="B65" s="1209"/>
      <c r="C65" s="1209"/>
      <c r="D65" s="1209"/>
      <c r="E65" s="1329"/>
      <c r="F65" s="1209"/>
    </row>
    <row r="66" spans="1:7">
      <c r="A66" s="1204" t="s">
        <v>12</v>
      </c>
      <c r="B66" s="1205" t="s">
        <v>326</v>
      </c>
      <c r="C66" s="1206"/>
      <c r="D66" s="1207"/>
      <c r="E66" s="1328"/>
      <c r="F66" s="1208"/>
      <c r="G66" s="1238"/>
    </row>
    <row r="67" spans="1:7">
      <c r="A67" s="1209"/>
      <c r="B67" s="1209"/>
      <c r="C67" s="1209"/>
      <c r="D67" s="1209"/>
      <c r="E67" s="1329"/>
      <c r="F67" s="1209"/>
    </row>
    <row r="68" spans="1:7" ht="42.75">
      <c r="A68" s="1209"/>
      <c r="B68" s="1210" t="s">
        <v>2093</v>
      </c>
      <c r="C68" s="1209"/>
      <c r="D68" s="1209"/>
      <c r="E68" s="1329"/>
      <c r="F68" s="1209"/>
    </row>
    <row r="69" spans="1:7">
      <c r="A69" s="1209"/>
      <c r="B69" s="1209"/>
      <c r="C69" s="1209"/>
      <c r="D69" s="1209"/>
      <c r="E69" s="1329"/>
      <c r="F69" s="1209"/>
    </row>
    <row r="70" spans="1:7" ht="200.25">
      <c r="A70" s="1211" t="s">
        <v>15</v>
      </c>
      <c r="B70" s="1259" t="s">
        <v>2083</v>
      </c>
      <c r="C70" s="1209"/>
      <c r="D70" s="1209"/>
      <c r="E70" s="1329"/>
      <c r="F70" s="1209"/>
    </row>
    <row r="71" spans="1:7" ht="30.75">
      <c r="A71" s="1209"/>
      <c r="B71" s="1259" t="s">
        <v>327</v>
      </c>
      <c r="C71" s="1260"/>
      <c r="D71" s="104"/>
      <c r="E71" s="1342"/>
      <c r="F71" s="104"/>
    </row>
    <row r="72" spans="1:7">
      <c r="A72" s="1209"/>
      <c r="B72" s="1220"/>
      <c r="C72" s="1260"/>
      <c r="D72" s="103"/>
      <c r="E72" s="1343"/>
      <c r="F72" s="1219"/>
    </row>
    <row r="73" spans="1:7" ht="17.25">
      <c r="A73" s="1209"/>
      <c r="B73" s="1222" t="str">
        <f>B26</f>
        <v>- RO do ZH-01_PR</v>
      </c>
      <c r="C73" s="1260" t="s">
        <v>329</v>
      </c>
      <c r="D73" s="104">
        <v>2.88</v>
      </c>
      <c r="E73" s="1333"/>
      <c r="F73" s="1376">
        <f>ROUND(D73*E73,2)</f>
        <v>0</v>
      </c>
    </row>
    <row r="74" spans="1:7" ht="17.25">
      <c r="A74" s="1209"/>
      <c r="B74" s="1222" t="str">
        <f>B27</f>
        <v>- ZH-04_PR do WC (istočni dio prizemlja)</v>
      </c>
      <c r="C74" s="1260" t="s">
        <v>329</v>
      </c>
      <c r="D74" s="104">
        <v>3.36</v>
      </c>
      <c r="E74" s="1333"/>
      <c r="F74" s="1376">
        <f>ROUND(D74*E74,2)</f>
        <v>0</v>
      </c>
    </row>
    <row r="75" spans="1:7">
      <c r="A75" s="1199"/>
      <c r="B75" s="1199"/>
      <c r="C75" s="1199"/>
      <c r="D75" s="1199"/>
      <c r="E75" s="1326"/>
      <c r="F75" s="1219"/>
    </row>
    <row r="76" spans="1:7" ht="72">
      <c r="A76" s="1211" t="s">
        <v>16</v>
      </c>
      <c r="B76" s="1259" t="s">
        <v>330</v>
      </c>
      <c r="C76" s="1260"/>
      <c r="D76" s="103"/>
      <c r="E76" s="1343"/>
      <c r="F76" s="1219"/>
    </row>
    <row r="77" spans="1:7">
      <c r="A77" s="1209"/>
      <c r="B77" s="1259" t="s">
        <v>331</v>
      </c>
      <c r="C77" s="1260"/>
      <c r="D77" s="103"/>
      <c r="E77" s="1343"/>
      <c r="F77" s="1219"/>
    </row>
    <row r="78" spans="1:7" ht="17.25">
      <c r="A78" s="1199"/>
      <c r="B78" s="1220"/>
      <c r="C78" s="1260" t="s">
        <v>332</v>
      </c>
      <c r="D78" s="104">
        <v>7.8</v>
      </c>
      <c r="E78" s="1333"/>
      <c r="F78" s="1376">
        <f>ROUND(D78*E78,2)</f>
        <v>0</v>
      </c>
    </row>
    <row r="79" spans="1:7">
      <c r="A79" s="1199"/>
      <c r="B79" s="1199"/>
      <c r="C79" s="1199"/>
      <c r="D79" s="1209"/>
      <c r="E79" s="1326"/>
      <c r="F79" s="1219"/>
    </row>
    <row r="80" spans="1:7" ht="114.75">
      <c r="A80" s="1211" t="s">
        <v>25</v>
      </c>
      <c r="B80" s="1261" t="s">
        <v>333</v>
      </c>
      <c r="C80" s="1260"/>
      <c r="D80" s="104"/>
      <c r="E80" s="1343"/>
      <c r="F80" s="1219"/>
    </row>
    <row r="81" spans="1:6" ht="16.5">
      <c r="A81" s="1209"/>
      <c r="B81" s="1261" t="s">
        <v>334</v>
      </c>
      <c r="C81" s="1209"/>
      <c r="D81" s="1209"/>
      <c r="E81" s="1326"/>
      <c r="F81" s="1219"/>
    </row>
    <row r="82" spans="1:6" ht="17.25">
      <c r="A82" s="1209"/>
      <c r="B82" s="1220"/>
      <c r="C82" s="1260" t="s">
        <v>329</v>
      </c>
      <c r="D82" s="104">
        <v>0.78</v>
      </c>
      <c r="E82" s="1333"/>
      <c r="F82" s="1376">
        <f>ROUND(D82*E82,2)</f>
        <v>0</v>
      </c>
    </row>
    <row r="83" spans="1:6">
      <c r="A83" s="1199"/>
      <c r="B83" s="1262"/>
      <c r="C83" s="1263"/>
      <c r="D83" s="104"/>
      <c r="E83" s="1343"/>
      <c r="F83" s="1219"/>
    </row>
    <row r="84" spans="1:6" ht="129">
      <c r="A84" s="1264" t="s">
        <v>26</v>
      </c>
      <c r="B84" s="1259" t="s">
        <v>335</v>
      </c>
      <c r="C84" s="1265"/>
      <c r="D84" s="1266"/>
      <c r="E84" s="1335"/>
      <c r="F84" s="1219"/>
    </row>
    <row r="85" spans="1:6">
      <c r="A85" s="1267"/>
      <c r="B85" s="1268" t="s">
        <v>336</v>
      </c>
      <c r="C85" s="1217"/>
      <c r="D85" s="1250"/>
      <c r="E85" s="1344"/>
      <c r="F85" s="1219"/>
    </row>
    <row r="86" spans="1:6" ht="17.25">
      <c r="A86" s="1267"/>
      <c r="B86" s="1220"/>
      <c r="C86" s="1217" t="s">
        <v>337</v>
      </c>
      <c r="D86" s="1250">
        <v>2.34</v>
      </c>
      <c r="E86" s="1333"/>
      <c r="F86" s="1376">
        <f>ROUND(D86*E86,2)</f>
        <v>0</v>
      </c>
    </row>
    <row r="87" spans="1:6">
      <c r="A87" s="1269"/>
      <c r="B87" s="1270"/>
      <c r="C87" s="1271"/>
      <c r="D87" s="1252"/>
      <c r="E87" s="1344"/>
      <c r="F87" s="1221"/>
    </row>
    <row r="88" spans="1:6" ht="72">
      <c r="A88" s="1264" t="s">
        <v>27</v>
      </c>
      <c r="B88" s="1259" t="s">
        <v>338</v>
      </c>
      <c r="C88" s="1272"/>
      <c r="D88" s="1252"/>
      <c r="E88" s="1344"/>
      <c r="F88" s="1218"/>
    </row>
    <row r="89" spans="1:6">
      <c r="A89" s="1267"/>
      <c r="B89" s="1268" t="s">
        <v>336</v>
      </c>
      <c r="C89" s="1209"/>
      <c r="D89" s="1199"/>
      <c r="E89" s="1326"/>
      <c r="F89" s="1209"/>
    </row>
    <row r="90" spans="1:6" ht="17.25">
      <c r="A90" s="1267"/>
      <c r="B90" s="1220">
        <f>B86</f>
        <v>0</v>
      </c>
      <c r="C90" s="1217" t="s">
        <v>337</v>
      </c>
      <c r="D90" s="1250">
        <v>1</v>
      </c>
      <c r="E90" s="1333"/>
      <c r="F90" s="1376">
        <f>ROUND(D90*E90,2)</f>
        <v>0</v>
      </c>
    </row>
    <row r="91" spans="1:6">
      <c r="A91" s="1267"/>
      <c r="B91" s="1220"/>
      <c r="C91" s="1217"/>
      <c r="D91" s="1252"/>
      <c r="E91" s="1344"/>
      <c r="F91" s="1219"/>
    </row>
    <row r="92" spans="1:6" ht="129">
      <c r="A92" s="1264" t="s">
        <v>50</v>
      </c>
      <c r="B92" s="1259" t="s">
        <v>2085</v>
      </c>
      <c r="C92" s="1249"/>
      <c r="D92" s="1252"/>
      <c r="E92" s="1344"/>
      <c r="F92" s="1219"/>
    </row>
    <row r="93" spans="1:6">
      <c r="A93" s="1267"/>
      <c r="B93" s="1248" t="s">
        <v>336</v>
      </c>
      <c r="C93" s="1217"/>
      <c r="D93" s="1252"/>
      <c r="E93" s="1344"/>
      <c r="F93" s="1219"/>
    </row>
    <row r="94" spans="1:6" ht="17.25">
      <c r="A94" s="1267"/>
      <c r="B94" s="1220"/>
      <c r="C94" s="1217" t="s">
        <v>337</v>
      </c>
      <c r="D94" s="1250">
        <v>2.34</v>
      </c>
      <c r="E94" s="1333"/>
      <c r="F94" s="1376">
        <f>ROUND(D94*E94,2)</f>
        <v>0</v>
      </c>
    </row>
    <row r="95" spans="1:6">
      <c r="A95" s="1267"/>
      <c r="B95" s="1220"/>
      <c r="C95" s="1217"/>
      <c r="D95" s="1252"/>
      <c r="E95" s="1344"/>
      <c r="F95" s="1219"/>
    </row>
    <row r="96" spans="1:6" ht="72">
      <c r="A96" s="1264" t="s">
        <v>51</v>
      </c>
      <c r="B96" s="1225" t="s">
        <v>2086</v>
      </c>
      <c r="C96" s="1217"/>
      <c r="D96" s="1252"/>
      <c r="E96" s="1344"/>
      <c r="F96" s="1219"/>
    </row>
    <row r="97" spans="1:7" ht="17.25">
      <c r="A97" s="1267"/>
      <c r="B97" s="1248" t="s">
        <v>340</v>
      </c>
      <c r="C97" s="1217" t="s">
        <v>337</v>
      </c>
      <c r="D97" s="1218">
        <v>5.24</v>
      </c>
      <c r="E97" s="1333"/>
      <c r="F97" s="1376">
        <f>ROUND(D97*E97,2)</f>
        <v>0</v>
      </c>
    </row>
    <row r="98" spans="1:7">
      <c r="A98" s="1199"/>
      <c r="B98" s="1199"/>
      <c r="C98" s="1199"/>
      <c r="D98" s="1199"/>
      <c r="E98" s="1326"/>
      <c r="F98" s="1199"/>
    </row>
    <row r="99" spans="1:7">
      <c r="A99" s="1229"/>
      <c r="B99" s="1230" t="s">
        <v>2082</v>
      </c>
      <c r="C99" s="1231"/>
      <c r="D99" s="1232"/>
      <c r="E99" s="1336"/>
      <c r="F99" s="1233">
        <f>ROUND(SUM(F69:F98),2)</f>
        <v>0</v>
      </c>
      <c r="G99" s="1258"/>
    </row>
    <row r="100" spans="1:7">
      <c r="A100" s="1239"/>
      <c r="B100" s="1240"/>
      <c r="C100" s="1241"/>
      <c r="D100" s="1242"/>
      <c r="E100" s="1338"/>
      <c r="F100" s="1243"/>
    </row>
    <row r="101" spans="1:7">
      <c r="A101" s="1239"/>
      <c r="B101" s="1240"/>
      <c r="C101" s="1241"/>
      <c r="D101" s="1242"/>
      <c r="E101" s="1338"/>
      <c r="F101" s="1243"/>
      <c r="G101" s="1243"/>
    </row>
    <row r="102" spans="1:7">
      <c r="A102" s="1204" t="s">
        <v>7</v>
      </c>
      <c r="B102" s="1205" t="s">
        <v>286</v>
      </c>
      <c r="C102" s="1206"/>
      <c r="D102" s="1207"/>
      <c r="E102" s="1328"/>
      <c r="F102" s="1208"/>
      <c r="G102" s="1208"/>
    </row>
    <row r="103" spans="1:7">
      <c r="A103" s="1199"/>
      <c r="B103" s="1199"/>
      <c r="C103" s="1199"/>
      <c r="D103" s="1199"/>
      <c r="E103" s="1326"/>
      <c r="F103" s="1199"/>
      <c r="G103" s="1199"/>
    </row>
    <row r="104" spans="1:7" ht="42.75">
      <c r="A104" s="1273"/>
      <c r="B104" s="1210" t="s">
        <v>2087</v>
      </c>
      <c r="C104" s="1274"/>
      <c r="D104" s="1227"/>
      <c r="E104" s="1335"/>
      <c r="F104" s="1221">
        <f t="shared" ref="F104" si="0">D104*E104</f>
        <v>0</v>
      </c>
      <c r="G104" s="1221"/>
    </row>
    <row r="105" spans="1:7">
      <c r="A105" s="1199"/>
      <c r="B105" s="1199"/>
      <c r="C105" s="1199"/>
      <c r="D105" s="1199"/>
      <c r="E105" s="1326"/>
      <c r="F105" s="1199"/>
    </row>
    <row r="106" spans="1:7" ht="115.5">
      <c r="A106" s="1264" t="s">
        <v>113</v>
      </c>
      <c r="B106" s="1275" t="s">
        <v>341</v>
      </c>
      <c r="C106" s="1226"/>
      <c r="D106" s="1227"/>
      <c r="E106" s="1335"/>
      <c r="F106" s="1219">
        <f t="shared" ref="F106" si="1">D106*E106</f>
        <v>0</v>
      </c>
    </row>
    <row r="107" spans="1:7">
      <c r="A107" s="1199"/>
      <c r="B107" s="1216" t="s">
        <v>342</v>
      </c>
      <c r="C107" s="1249"/>
      <c r="D107" s="1252"/>
      <c r="E107" s="1344"/>
      <c r="F107" s="1219"/>
    </row>
    <row r="108" spans="1:7" ht="16.5">
      <c r="A108" s="1199"/>
      <c r="B108" s="1228" t="s">
        <v>2092</v>
      </c>
      <c r="C108" s="1249" t="s">
        <v>343</v>
      </c>
      <c r="D108" s="1250">
        <v>14.4</v>
      </c>
      <c r="E108" s="1333"/>
      <c r="F108" s="1376">
        <f>ROUND(D108*E108,2)</f>
        <v>0</v>
      </c>
    </row>
    <row r="109" spans="1:7" ht="16.5">
      <c r="A109" s="1199"/>
      <c r="B109" s="1228" t="s">
        <v>2084</v>
      </c>
      <c r="C109" s="1249" t="s">
        <v>343</v>
      </c>
      <c r="D109" s="1250">
        <v>3.6</v>
      </c>
      <c r="E109" s="1333"/>
      <c r="F109" s="1376">
        <f>ROUND(D109*E109,2)</f>
        <v>0</v>
      </c>
    </row>
    <row r="110" spans="1:7">
      <c r="A110" s="1199"/>
      <c r="B110" s="1199"/>
      <c r="C110" s="1199"/>
      <c r="D110" s="1199"/>
      <c r="E110" s="1329"/>
      <c r="F110" s="1219"/>
    </row>
    <row r="111" spans="1:7" ht="72">
      <c r="A111" s="1264" t="s">
        <v>114</v>
      </c>
      <c r="B111" s="1259" t="s">
        <v>287</v>
      </c>
      <c r="C111" s="1226"/>
      <c r="D111" s="1227"/>
      <c r="E111" s="1345"/>
      <c r="F111" s="1219"/>
    </row>
    <row r="112" spans="1:7">
      <c r="A112" s="1199"/>
      <c r="B112" s="1248" t="s">
        <v>288</v>
      </c>
      <c r="C112" s="1249"/>
      <c r="D112" s="1250"/>
      <c r="E112" s="1339"/>
      <c r="F112" s="1219"/>
    </row>
    <row r="113" spans="1:7">
      <c r="A113" s="1199"/>
      <c r="B113" s="1276" t="s">
        <v>289</v>
      </c>
      <c r="C113" s="1272" t="s">
        <v>290</v>
      </c>
      <c r="D113" s="1250">
        <v>43</v>
      </c>
      <c r="E113" s="1333"/>
      <c r="F113" s="1376">
        <f>ROUND(D113*E113,2)</f>
        <v>0</v>
      </c>
    </row>
    <row r="114" spans="1:7">
      <c r="A114" s="1199"/>
      <c r="B114" s="1277" t="s">
        <v>291</v>
      </c>
      <c r="C114" s="1249" t="s">
        <v>290</v>
      </c>
      <c r="D114" s="1250">
        <v>27</v>
      </c>
      <c r="E114" s="1333"/>
      <c r="F114" s="1376">
        <f>ROUND(D114*E114,2)</f>
        <v>0</v>
      </c>
    </row>
    <row r="115" spans="1:7">
      <c r="A115" s="1199"/>
      <c r="B115" s="1199"/>
      <c r="C115" s="1199"/>
      <c r="D115" s="1199"/>
      <c r="E115" s="1326"/>
      <c r="F115" s="1219"/>
    </row>
    <row r="116" spans="1:7" ht="29.25">
      <c r="A116" s="1264" t="s">
        <v>115</v>
      </c>
      <c r="B116" s="1212" t="s">
        <v>2651</v>
      </c>
      <c r="C116" s="1223"/>
      <c r="D116" s="1278"/>
      <c r="E116" s="1346"/>
      <c r="F116" s="1219"/>
    </row>
    <row r="117" spans="1:7" ht="17.25">
      <c r="A117" s="1199"/>
      <c r="B117" s="1279" t="s">
        <v>342</v>
      </c>
      <c r="C117" s="1280" t="s">
        <v>325</v>
      </c>
      <c r="D117" s="1281">
        <v>18</v>
      </c>
      <c r="E117" s="1333"/>
      <c r="F117" s="1376">
        <f>ROUND(D117*E117,2)</f>
        <v>0</v>
      </c>
    </row>
    <row r="118" spans="1:7">
      <c r="A118" s="1199"/>
      <c r="B118" s="1209"/>
      <c r="C118" s="1209"/>
      <c r="D118" s="1209"/>
      <c r="E118" s="1326"/>
      <c r="F118" s="1199"/>
      <c r="G118" s="1199"/>
    </row>
    <row r="119" spans="1:7">
      <c r="A119" s="1229"/>
      <c r="B119" s="1230" t="s">
        <v>292</v>
      </c>
      <c r="C119" s="1231"/>
      <c r="D119" s="1232"/>
      <c r="E119" s="1336"/>
      <c r="F119" s="1233">
        <f>ROUND(SUM(F104:F118),2)</f>
        <v>0</v>
      </c>
      <c r="G119" s="1233"/>
    </row>
    <row r="120" spans="1:7">
      <c r="A120" s="1239"/>
      <c r="B120" s="1240"/>
      <c r="C120" s="1241"/>
      <c r="D120" s="1242"/>
      <c r="E120" s="1338"/>
      <c r="F120" s="1243"/>
      <c r="G120" s="1243"/>
    </row>
    <row r="121" spans="1:7">
      <c r="A121" s="1204" t="s">
        <v>8</v>
      </c>
      <c r="B121" s="1205" t="s">
        <v>293</v>
      </c>
      <c r="C121" s="1206"/>
      <c r="D121" s="1207"/>
      <c r="E121" s="1328"/>
      <c r="F121" s="1208"/>
      <c r="G121" s="1208"/>
    </row>
    <row r="122" spans="1:7">
      <c r="A122" s="1239"/>
      <c r="B122" s="1240"/>
      <c r="C122" s="1241"/>
      <c r="D122" s="1242"/>
      <c r="E122" s="1338"/>
      <c r="F122" s="1242"/>
      <c r="G122" s="1242"/>
    </row>
    <row r="123" spans="1:7" ht="42.75">
      <c r="A123" s="1239"/>
      <c r="B123" s="1282" t="s">
        <v>294</v>
      </c>
      <c r="C123" s="1241"/>
      <c r="D123" s="1242"/>
      <c r="E123" s="1338"/>
      <c r="F123" s="1242"/>
      <c r="G123" s="1242"/>
    </row>
    <row r="124" spans="1:7" ht="216.75">
      <c r="A124" s="1283" t="s">
        <v>6</v>
      </c>
      <c r="B124" s="1245" t="s">
        <v>2652</v>
      </c>
      <c r="C124" s="1284"/>
      <c r="D124" s="106"/>
      <c r="E124" s="1347"/>
      <c r="F124" s="1242"/>
      <c r="G124" s="1242"/>
    </row>
    <row r="125" spans="1:7" ht="28.5">
      <c r="A125" s="1285"/>
      <c r="B125" s="1286" t="s">
        <v>295</v>
      </c>
      <c r="C125" s="1284" t="s">
        <v>290</v>
      </c>
      <c r="D125" s="106">
        <v>15</v>
      </c>
      <c r="E125" s="1333"/>
      <c r="F125" s="1376">
        <f>ROUND(D125*E125,2)</f>
        <v>0</v>
      </c>
    </row>
    <row r="126" spans="1:7">
      <c r="A126" s="1239"/>
      <c r="B126" s="1240"/>
      <c r="C126" s="1241"/>
      <c r="D126" s="1242"/>
      <c r="E126" s="1338"/>
      <c r="F126" s="1242"/>
    </row>
    <row r="127" spans="1:7" ht="200.25">
      <c r="A127" s="1211" t="s">
        <v>28</v>
      </c>
      <c r="B127" s="1287" t="s">
        <v>2088</v>
      </c>
      <c r="C127" s="1288"/>
      <c r="D127" s="103"/>
      <c r="E127" s="1342"/>
      <c r="F127" s="104"/>
      <c r="G127" s="1251"/>
    </row>
    <row r="128" spans="1:7" ht="28.5">
      <c r="A128" s="1209"/>
      <c r="B128" s="1289" t="s">
        <v>295</v>
      </c>
      <c r="C128" s="1226"/>
      <c r="D128" s="1274"/>
      <c r="E128" s="1348"/>
      <c r="F128" s="1226"/>
    </row>
    <row r="129" spans="1:7">
      <c r="A129" s="1209"/>
      <c r="B129" s="1289" t="s">
        <v>296</v>
      </c>
      <c r="C129" s="1288" t="s">
        <v>290</v>
      </c>
      <c r="D129" s="104">
        <v>16</v>
      </c>
      <c r="E129" s="1333"/>
      <c r="F129" s="1376">
        <f>ROUND(D129*E129,2)</f>
        <v>0</v>
      </c>
    </row>
    <row r="130" spans="1:7">
      <c r="A130" s="1209"/>
      <c r="B130" s="1289" t="s">
        <v>297</v>
      </c>
      <c r="C130" s="1288" t="s">
        <v>290</v>
      </c>
      <c r="D130" s="104">
        <v>22</v>
      </c>
      <c r="E130" s="1333"/>
      <c r="F130" s="1376">
        <f>ROUND(D130*E130,2)</f>
        <v>0</v>
      </c>
    </row>
    <row r="131" spans="1:7">
      <c r="A131" s="1209"/>
      <c r="B131" s="1289"/>
      <c r="C131" s="1288"/>
      <c r="D131" s="104"/>
      <c r="E131" s="1343"/>
      <c r="F131" s="1219"/>
      <c r="G131" s="1219"/>
    </row>
    <row r="132" spans="1:7" ht="271.5">
      <c r="A132" s="1211" t="s">
        <v>29</v>
      </c>
      <c r="B132" s="1245" t="s">
        <v>2673</v>
      </c>
      <c r="C132" s="1209"/>
      <c r="D132" s="1199"/>
      <c r="E132" s="1326"/>
      <c r="F132" s="1219"/>
      <c r="G132" s="1219"/>
    </row>
    <row r="133" spans="1:7">
      <c r="A133" s="1209"/>
      <c r="B133" s="1287" t="s">
        <v>298</v>
      </c>
      <c r="C133" s="1209"/>
      <c r="D133" s="1199"/>
      <c r="E133" s="1326"/>
      <c r="F133" s="1219"/>
      <c r="G133" s="1219"/>
    </row>
    <row r="134" spans="1:7">
      <c r="A134" s="1209"/>
      <c r="B134" s="1287" t="s">
        <v>299</v>
      </c>
      <c r="D134" s="1290"/>
      <c r="E134" s="1326"/>
      <c r="F134" s="1219"/>
      <c r="G134" s="1219"/>
    </row>
    <row r="135" spans="1:7">
      <c r="A135" s="1209"/>
      <c r="B135" s="1291" t="s">
        <v>300</v>
      </c>
      <c r="C135" s="1223" t="s">
        <v>290</v>
      </c>
      <c r="D135" s="1290">
        <v>28</v>
      </c>
      <c r="E135" s="1333"/>
      <c r="F135" s="1376">
        <f>ROUND(D135*E135,2)</f>
        <v>0</v>
      </c>
      <c r="G135" s="1219"/>
    </row>
    <row r="136" spans="1:7">
      <c r="A136" s="1209"/>
      <c r="B136" s="1291" t="s">
        <v>301</v>
      </c>
      <c r="C136" s="1223" t="s">
        <v>290</v>
      </c>
      <c r="D136" s="1290">
        <v>28</v>
      </c>
      <c r="E136" s="1333"/>
      <c r="F136" s="1376">
        <f>ROUND(D136*E136,2)</f>
        <v>0</v>
      </c>
      <c r="G136" s="1219"/>
    </row>
    <row r="137" spans="1:7">
      <c r="A137" s="1209"/>
      <c r="B137" s="1287"/>
      <c r="C137" s="1223"/>
      <c r="D137" s="1292"/>
      <c r="E137" s="1349"/>
      <c r="F137" s="104"/>
      <c r="G137" s="104"/>
    </row>
    <row r="138" spans="1:7" ht="285.75">
      <c r="A138" s="1211" t="s">
        <v>30</v>
      </c>
      <c r="B138" s="1293" t="s">
        <v>2089</v>
      </c>
      <c r="C138" s="1209"/>
      <c r="D138" s="1199"/>
      <c r="E138" s="1326"/>
      <c r="F138" s="1199"/>
      <c r="G138" s="1199"/>
    </row>
    <row r="139" spans="1:7">
      <c r="A139" s="1209"/>
      <c r="B139" s="1287" t="s">
        <v>298</v>
      </c>
      <c r="C139" s="1209"/>
      <c r="D139" s="1199"/>
      <c r="E139" s="1326"/>
      <c r="F139" s="1199"/>
      <c r="G139" s="1199"/>
    </row>
    <row r="140" spans="1:7">
      <c r="A140" s="1209"/>
      <c r="B140" s="1287" t="s">
        <v>302</v>
      </c>
      <c r="E140" s="1350"/>
    </row>
    <row r="141" spans="1:7">
      <c r="A141" s="1209"/>
      <c r="B141" s="1291" t="s">
        <v>300</v>
      </c>
      <c r="C141" s="1223" t="s">
        <v>290</v>
      </c>
      <c r="D141" s="1290">
        <v>20</v>
      </c>
      <c r="E141" s="1333"/>
      <c r="F141" s="1376">
        <f>ROUND(D141*E141,2)</f>
        <v>0</v>
      </c>
      <c r="G141" s="1219"/>
    </row>
    <row r="142" spans="1:7">
      <c r="A142" s="1209"/>
      <c r="B142" s="1291" t="s">
        <v>301</v>
      </c>
      <c r="C142" s="1223" t="s">
        <v>290</v>
      </c>
      <c r="D142" s="1290">
        <v>20</v>
      </c>
      <c r="E142" s="1333"/>
      <c r="F142" s="1376">
        <f>ROUND(D142*E142,2)</f>
        <v>0</v>
      </c>
      <c r="G142" s="1219"/>
    </row>
    <row r="143" spans="1:7">
      <c r="A143" s="1209"/>
      <c r="B143" s="1287"/>
      <c r="C143" s="1223"/>
      <c r="D143" s="1292"/>
      <c r="E143" s="1349"/>
      <c r="F143" s="1219"/>
    </row>
    <row r="144" spans="1:7" ht="48.75" customHeight="1">
      <c r="A144" s="1294" t="s">
        <v>31</v>
      </c>
      <c r="B144" s="1295" t="s">
        <v>346</v>
      </c>
      <c r="C144" s="1288"/>
      <c r="D144" s="1296"/>
      <c r="E144" s="1351"/>
      <c r="F144" s="1219"/>
    </row>
    <row r="145" spans="1:7">
      <c r="A145" s="1297"/>
      <c r="B145" s="1289" t="s">
        <v>304</v>
      </c>
      <c r="E145" s="1326"/>
      <c r="F145" s="1219"/>
    </row>
    <row r="146" spans="1:7">
      <c r="A146" s="1297"/>
      <c r="B146" s="1291" t="s">
        <v>300</v>
      </c>
      <c r="C146" s="1288" t="s">
        <v>5</v>
      </c>
      <c r="D146" s="1298">
        <v>41</v>
      </c>
      <c r="E146" s="1333"/>
      <c r="F146" s="1376">
        <f>ROUND(D146*E146,2)</f>
        <v>0</v>
      </c>
    </row>
    <row r="147" spans="1:7">
      <c r="A147" s="1297"/>
      <c r="B147" s="1291" t="s">
        <v>301</v>
      </c>
      <c r="C147" s="1288" t="s">
        <v>5</v>
      </c>
      <c r="D147" s="1298">
        <v>41</v>
      </c>
      <c r="E147" s="1333"/>
      <c r="F147" s="1376">
        <f>ROUND(D147*E147,2)</f>
        <v>0</v>
      </c>
    </row>
    <row r="148" spans="1:7">
      <c r="A148" s="1297"/>
      <c r="B148" s="1291"/>
      <c r="C148" s="1288"/>
      <c r="D148" s="1298"/>
      <c r="E148" s="1349"/>
      <c r="F148" s="1219"/>
    </row>
    <row r="149" spans="1:7" ht="86.25">
      <c r="A149" s="1294" t="s">
        <v>32</v>
      </c>
      <c r="B149" s="1295" t="s">
        <v>303</v>
      </c>
      <c r="C149" s="1226"/>
      <c r="D149" s="1274"/>
      <c r="E149" s="1348"/>
      <c r="F149" s="104"/>
    </row>
    <row r="150" spans="1:7">
      <c r="A150" s="1297"/>
      <c r="B150" s="1289" t="s">
        <v>304</v>
      </c>
      <c r="E150" s="1350"/>
    </row>
    <row r="151" spans="1:7">
      <c r="A151" s="1297"/>
      <c r="B151" s="1291" t="s">
        <v>300</v>
      </c>
      <c r="C151" s="1288" t="s">
        <v>5</v>
      </c>
      <c r="D151" s="1299">
        <v>5</v>
      </c>
      <c r="E151" s="1333"/>
      <c r="F151" s="1376">
        <f>ROUND(D151*E151,2)</f>
        <v>0</v>
      </c>
    </row>
    <row r="152" spans="1:7">
      <c r="A152" s="1297"/>
      <c r="B152" s="1291" t="s">
        <v>301</v>
      </c>
      <c r="C152" s="1288" t="s">
        <v>5</v>
      </c>
      <c r="D152" s="1299">
        <v>5</v>
      </c>
      <c r="E152" s="1333"/>
      <c r="F152" s="1376">
        <f>ROUND(D152*E152,2)</f>
        <v>0</v>
      </c>
    </row>
    <row r="153" spans="1:7">
      <c r="A153" s="1300"/>
      <c r="B153" s="1301"/>
      <c r="C153" s="1302"/>
      <c r="D153" s="1303"/>
      <c r="E153" s="1331"/>
      <c r="F153" s="1304">
        <f>D153*E153</f>
        <v>0</v>
      </c>
      <c r="G153" s="1219"/>
    </row>
    <row r="154" spans="1:7">
      <c r="A154" s="1294" t="s">
        <v>40</v>
      </c>
      <c r="B154" s="1295" t="s">
        <v>409</v>
      </c>
      <c r="C154" s="1305"/>
      <c r="D154" s="1306"/>
      <c r="E154" s="1352"/>
      <c r="F154" s="1304"/>
      <c r="G154" s="1219"/>
    </row>
    <row r="155" spans="1:7" ht="42.75">
      <c r="A155" s="1307"/>
      <c r="B155" s="1295" t="s">
        <v>2114</v>
      </c>
      <c r="C155" s="1305"/>
      <c r="D155" s="1306"/>
      <c r="E155" s="1353"/>
      <c r="F155" s="1304"/>
      <c r="G155" s="1219"/>
    </row>
    <row r="156" spans="1:7">
      <c r="A156" s="1300"/>
      <c r="B156" s="1295" t="s">
        <v>69</v>
      </c>
      <c r="C156" s="1288" t="s">
        <v>422</v>
      </c>
      <c r="D156" s="1299">
        <v>4</v>
      </c>
      <c r="E156" s="1333"/>
      <c r="F156" s="1376">
        <f>ROUND(D156*E156,2)</f>
        <v>0</v>
      </c>
      <c r="G156" s="1219"/>
    </row>
    <row r="157" spans="1:7">
      <c r="A157" s="1297"/>
      <c r="B157" s="1289"/>
      <c r="C157" s="1288"/>
      <c r="D157" s="1296"/>
      <c r="E157" s="1351"/>
      <c r="F157" s="104"/>
      <c r="G157" s="104"/>
    </row>
    <row r="158" spans="1:7">
      <c r="A158" s="1308"/>
      <c r="B158" s="1255" t="s">
        <v>314</v>
      </c>
      <c r="C158" s="1309"/>
      <c r="D158" s="1257"/>
      <c r="E158" s="1354"/>
      <c r="F158" s="1233">
        <f>ROUND(SUM(F123:F157),2)</f>
        <v>0</v>
      </c>
      <c r="G158" s="1233"/>
    </row>
    <row r="159" spans="1:7">
      <c r="A159" s="1310"/>
      <c r="B159" s="1311"/>
      <c r="C159" s="1312"/>
      <c r="D159" s="1214"/>
      <c r="E159" s="1330"/>
      <c r="F159" s="1243"/>
      <c r="G159" s="1243"/>
    </row>
    <row r="160" spans="1:7">
      <c r="A160" s="1234" t="s">
        <v>33</v>
      </c>
      <c r="B160" s="1235" t="s">
        <v>305</v>
      </c>
      <c r="C160" s="1236"/>
      <c r="D160" s="1237"/>
      <c r="E160" s="1337"/>
      <c r="F160" s="1238"/>
      <c r="G160" s="1238"/>
    </row>
    <row r="161" spans="1:7">
      <c r="A161" s="1297"/>
      <c r="B161" s="1289"/>
      <c r="C161" s="1288"/>
      <c r="D161" s="1296"/>
      <c r="E161" s="1351"/>
      <c r="F161" s="104"/>
      <c r="G161" s="104"/>
    </row>
    <row r="162" spans="1:7" s="1209" customFormat="1" ht="222" customHeight="1">
      <c r="A162" s="1264" t="s">
        <v>34</v>
      </c>
      <c r="B162" s="1295" t="s">
        <v>2653</v>
      </c>
      <c r="C162" s="1313"/>
      <c r="D162" s="1314"/>
      <c r="E162" s="1355"/>
      <c r="F162" s="104"/>
      <c r="G162" s="104"/>
    </row>
    <row r="163" spans="1:7" s="1209" customFormat="1">
      <c r="A163" s="1265"/>
      <c r="B163" s="1315" t="s">
        <v>300</v>
      </c>
      <c r="C163" s="1284" t="s">
        <v>290</v>
      </c>
      <c r="D163" s="1316">
        <v>10</v>
      </c>
      <c r="E163" s="1333"/>
      <c r="F163" s="1376">
        <f>ROUND(D163*E163,2)</f>
        <v>0</v>
      </c>
      <c r="G163" s="104"/>
    </row>
    <row r="164" spans="1:7" s="1209" customFormat="1">
      <c r="A164" s="1265"/>
      <c r="B164" s="1315" t="s">
        <v>301</v>
      </c>
      <c r="C164" s="1284" t="s">
        <v>290</v>
      </c>
      <c r="D164" s="1316">
        <v>10</v>
      </c>
      <c r="E164" s="1333"/>
      <c r="F164" s="1376">
        <f>ROUND(D164*E164,2)</f>
        <v>0</v>
      </c>
      <c r="G164" s="104"/>
    </row>
    <row r="165" spans="1:7" s="1209" customFormat="1">
      <c r="A165" s="1265"/>
      <c r="B165" s="1289"/>
      <c r="C165" s="1284"/>
      <c r="D165" s="105"/>
      <c r="E165" s="1355"/>
      <c r="F165" s="104"/>
      <c r="G165" s="104"/>
    </row>
    <row r="166" spans="1:7" ht="216.75">
      <c r="A166" s="1294" t="s">
        <v>70</v>
      </c>
      <c r="B166" s="1317" t="s">
        <v>2095</v>
      </c>
      <c r="C166" s="1318"/>
      <c r="D166" s="1319"/>
      <c r="E166" s="1356"/>
      <c r="F166" s="1320"/>
    </row>
    <row r="167" spans="1:7">
      <c r="A167" s="1226"/>
      <c r="B167" s="1289" t="s">
        <v>306</v>
      </c>
      <c r="E167" s="1350"/>
    </row>
    <row r="168" spans="1:7">
      <c r="A168" s="1226"/>
      <c r="B168" s="1291" t="s">
        <v>300</v>
      </c>
      <c r="C168" s="1288" t="s">
        <v>290</v>
      </c>
      <c r="D168" s="1290">
        <v>10.5</v>
      </c>
      <c r="E168" s="1333"/>
      <c r="F168" s="1376">
        <f>ROUND(D168*E168,2)</f>
        <v>0</v>
      </c>
    </row>
    <row r="169" spans="1:7">
      <c r="A169" s="1226"/>
      <c r="B169" s="1291" t="s">
        <v>301</v>
      </c>
      <c r="C169" s="1288" t="s">
        <v>290</v>
      </c>
      <c r="D169" s="1290">
        <f>D168</f>
        <v>10.5</v>
      </c>
      <c r="E169" s="1333"/>
      <c r="F169" s="1376">
        <f>ROUND(D169*E169,2)</f>
        <v>0</v>
      </c>
    </row>
    <row r="170" spans="1:7">
      <c r="A170" s="1226"/>
      <c r="B170" s="1289" t="s">
        <v>307</v>
      </c>
      <c r="C170" s="1288"/>
      <c r="D170" s="1321"/>
      <c r="E170" s="1355"/>
      <c r="F170" s="1219"/>
    </row>
    <row r="171" spans="1:7">
      <c r="A171" s="1226"/>
      <c r="B171" s="1291" t="s">
        <v>300</v>
      </c>
      <c r="C171" s="1288" t="s">
        <v>290</v>
      </c>
      <c r="D171" s="1290">
        <v>11</v>
      </c>
      <c r="E171" s="1333"/>
      <c r="F171" s="1376">
        <f>ROUND(D171*E171,2)</f>
        <v>0</v>
      </c>
    </row>
    <row r="172" spans="1:7">
      <c r="A172" s="1226"/>
      <c r="B172" s="1291" t="s">
        <v>301</v>
      </c>
      <c r="C172" s="1288" t="s">
        <v>290</v>
      </c>
      <c r="D172" s="1290">
        <f>D171</f>
        <v>11</v>
      </c>
      <c r="E172" s="1333"/>
      <c r="F172" s="1376">
        <f>ROUND(D172*E172,2)</f>
        <v>0</v>
      </c>
    </row>
    <row r="173" spans="1:7">
      <c r="A173" s="1226"/>
      <c r="B173" s="1289" t="s">
        <v>352</v>
      </c>
      <c r="D173" s="1321"/>
      <c r="E173" s="1329"/>
      <c r="F173" s="1219"/>
    </row>
    <row r="174" spans="1:7">
      <c r="A174" s="1226"/>
      <c r="B174" s="1291" t="s">
        <v>300</v>
      </c>
      <c r="C174" s="1288" t="s">
        <v>290</v>
      </c>
      <c r="D174" s="1290">
        <v>14</v>
      </c>
      <c r="E174" s="1333"/>
      <c r="F174" s="1376">
        <f>ROUND(D174*E174,2)</f>
        <v>0</v>
      </c>
    </row>
    <row r="175" spans="1:7">
      <c r="A175" s="1226"/>
      <c r="B175" s="1291" t="s">
        <v>301</v>
      </c>
      <c r="C175" s="1288" t="s">
        <v>290</v>
      </c>
      <c r="D175" s="1290">
        <f>D174</f>
        <v>14</v>
      </c>
      <c r="E175" s="1333"/>
      <c r="F175" s="1376">
        <f>ROUND(D175*E175,2)</f>
        <v>0</v>
      </c>
    </row>
    <row r="176" spans="1:7">
      <c r="A176" s="1226"/>
      <c r="B176" s="1291"/>
      <c r="C176" s="1288"/>
      <c r="D176" s="1290"/>
      <c r="E176" s="1355"/>
      <c r="F176" s="1219"/>
    </row>
    <row r="177" spans="1:7" ht="29.25">
      <c r="A177" s="1294" t="s">
        <v>71</v>
      </c>
      <c r="B177" s="1286" t="s">
        <v>2674</v>
      </c>
      <c r="C177" s="1288"/>
      <c r="D177" s="105"/>
      <c r="E177" s="1355"/>
      <c r="F177" s="104"/>
    </row>
    <row r="178" spans="1:7">
      <c r="A178" s="1226"/>
      <c r="B178" s="1289" t="s">
        <v>308</v>
      </c>
      <c r="C178" s="1288" t="s">
        <v>5</v>
      </c>
      <c r="D178" s="105">
        <v>2</v>
      </c>
      <c r="E178" s="1333"/>
      <c r="F178" s="1376">
        <f>ROUND(D178*E178,2)</f>
        <v>0</v>
      </c>
    </row>
    <row r="179" spans="1:7">
      <c r="A179" s="1300"/>
      <c r="B179" s="1301"/>
      <c r="C179" s="1302"/>
      <c r="D179" s="1303"/>
      <c r="E179" s="1331"/>
      <c r="F179" s="1304">
        <f>D179*E179</f>
        <v>0</v>
      </c>
      <c r="G179" s="1219"/>
    </row>
    <row r="180" spans="1:7">
      <c r="A180" s="1294" t="s">
        <v>210</v>
      </c>
      <c r="B180" s="1295" t="s">
        <v>409</v>
      </c>
      <c r="C180" s="1305"/>
      <c r="D180" s="1306"/>
      <c r="E180" s="1352"/>
      <c r="F180" s="1304"/>
      <c r="G180" s="1219"/>
    </row>
    <row r="181" spans="1:7" ht="42.75">
      <c r="A181" s="1307"/>
      <c r="B181" s="1295" t="s">
        <v>2114</v>
      </c>
      <c r="C181" s="1305"/>
      <c r="D181" s="1306"/>
      <c r="E181" s="1353"/>
      <c r="F181" s="1304"/>
      <c r="G181" s="1219"/>
    </row>
    <row r="182" spans="1:7">
      <c r="A182" s="1300"/>
      <c r="B182" s="1295" t="s">
        <v>69</v>
      </c>
      <c r="C182" s="1288" t="s">
        <v>422</v>
      </c>
      <c r="D182" s="1299">
        <v>1</v>
      </c>
      <c r="E182" s="1333"/>
      <c r="F182" s="1376">
        <f>ROUND(D182*E182,2)</f>
        <v>0</v>
      </c>
      <c r="G182" s="1219"/>
    </row>
    <row r="183" spans="1:7">
      <c r="A183" s="1226"/>
      <c r="B183" s="1289"/>
      <c r="C183" s="1289"/>
      <c r="D183" s="1288"/>
      <c r="E183" s="1357"/>
      <c r="F183" s="106"/>
      <c r="G183" s="104"/>
    </row>
    <row r="184" spans="1:7">
      <c r="A184" s="1308"/>
      <c r="B184" s="1255" t="s">
        <v>315</v>
      </c>
      <c r="C184" s="1255"/>
      <c r="D184" s="1309"/>
      <c r="E184" s="1354"/>
      <c r="F184" s="1233">
        <f>ROUND(SUM(F161:F183),2)</f>
        <v>0</v>
      </c>
      <c r="G184" s="1233">
        <f>SUM(G183:G183)</f>
        <v>0</v>
      </c>
    </row>
    <row r="185" spans="1:7">
      <c r="A185" s="1209"/>
      <c r="B185" s="1322"/>
      <c r="C185" s="1322"/>
      <c r="D185" s="1323"/>
      <c r="E185" s="1324"/>
      <c r="F185" s="1325"/>
      <c r="G185" s="1324"/>
    </row>
  </sheetData>
  <sheetProtection algorithmName="SHA-512" hashValue="ZENNousjFs/32g0xk1INU5nTPsvRiewqh0Tw0xpp8g6hXWve2T4i7szQui50giUBycVNAIB+G543AfgDiL8bTw==" saltValue="Ez4RgCvch+rQ/OO+RYPnQA==" spinCount="100000" sheet="1" objects="1" scenarios="1"/>
  <mergeCells count="5">
    <mergeCell ref="A7:B7"/>
    <mergeCell ref="A10:G10"/>
    <mergeCell ref="A1:G1"/>
    <mergeCell ref="A3:G3"/>
    <mergeCell ref="A5:G5"/>
  </mergeCells>
  <conditionalFormatting sqref="G16 G35:G59 G158:G160 F32:G32 G63:G64 G101 G183:G184 G165">
    <cfRule type="cellIs" dxfId="513" priority="262" stopIfTrue="1" operator="equal">
      <formula>0</formula>
    </cfRule>
  </conditionalFormatting>
  <conditionalFormatting sqref="G33">
    <cfRule type="cellIs" dxfId="512" priority="261" stopIfTrue="1" operator="equal">
      <formula>0</formula>
    </cfRule>
  </conditionalFormatting>
  <conditionalFormatting sqref="G14">
    <cfRule type="cellIs" dxfId="511" priority="263" stopIfTrue="1" operator="equal">
      <formula>0</formula>
    </cfRule>
  </conditionalFormatting>
  <conditionalFormatting sqref="G102">
    <cfRule type="cellIs" dxfId="510" priority="260" stopIfTrue="1" operator="equal">
      <formula>0</formula>
    </cfRule>
  </conditionalFormatting>
  <conditionalFormatting sqref="G119:G120">
    <cfRule type="cellIs" dxfId="509" priority="259" stopIfTrue="1" operator="equal">
      <formula>0</formula>
    </cfRule>
  </conditionalFormatting>
  <conditionalFormatting sqref="G121:G123">
    <cfRule type="cellIs" dxfId="508" priority="257" stopIfTrue="1" operator="equal">
      <formula>0</formula>
    </cfRule>
  </conditionalFormatting>
  <conditionalFormatting sqref="G160">
    <cfRule type="cellIs" dxfId="507" priority="256" stopIfTrue="1" operator="equal">
      <formula>0</formula>
    </cfRule>
  </conditionalFormatting>
  <conditionalFormatting sqref="G160">
    <cfRule type="cellIs" dxfId="506" priority="255" stopIfTrue="1" operator="equal">
      <formula>0</formula>
    </cfRule>
  </conditionalFormatting>
  <conditionalFormatting sqref="G104">
    <cfRule type="cellIs" dxfId="505" priority="252" stopIfTrue="1" operator="equal">
      <formula>0</formula>
    </cfRule>
  </conditionalFormatting>
  <conditionalFormatting sqref="G35">
    <cfRule type="cellIs" dxfId="504" priority="251" stopIfTrue="1" operator="equal">
      <formula>0</formula>
    </cfRule>
  </conditionalFormatting>
  <conditionalFormatting sqref="G42:G43">
    <cfRule type="cellIs" dxfId="503" priority="250" stopIfTrue="1" operator="equal">
      <formula>0</formula>
    </cfRule>
  </conditionalFormatting>
  <conditionalFormatting sqref="G42:G43">
    <cfRule type="cellIs" dxfId="502" priority="249" stopIfTrue="1" operator="equal">
      <formula>0</formula>
    </cfRule>
  </conditionalFormatting>
  <conditionalFormatting sqref="G42:G43">
    <cfRule type="cellIs" dxfId="501" priority="248" stopIfTrue="1" operator="equal">
      <formula>0</formula>
    </cfRule>
  </conditionalFormatting>
  <conditionalFormatting sqref="G45:G46">
    <cfRule type="cellIs" dxfId="500" priority="247" stopIfTrue="1" operator="equal">
      <formula>0</formula>
    </cfRule>
  </conditionalFormatting>
  <conditionalFormatting sqref="G45:G46">
    <cfRule type="cellIs" dxfId="499" priority="246" stopIfTrue="1" operator="equal">
      <formula>0</formula>
    </cfRule>
  </conditionalFormatting>
  <conditionalFormatting sqref="G45:G46">
    <cfRule type="cellIs" dxfId="498" priority="245" stopIfTrue="1" operator="equal">
      <formula>0</formula>
    </cfRule>
  </conditionalFormatting>
  <conditionalFormatting sqref="G47:G48">
    <cfRule type="cellIs" dxfId="497" priority="244" stopIfTrue="1" operator="equal">
      <formula>0</formula>
    </cfRule>
  </conditionalFormatting>
  <conditionalFormatting sqref="G55">
    <cfRule type="cellIs" dxfId="496" priority="243" stopIfTrue="1" operator="equal">
      <formula>0</formula>
    </cfRule>
  </conditionalFormatting>
  <conditionalFormatting sqref="G49 G51:G52 G54">
    <cfRule type="cellIs" dxfId="495" priority="242" stopIfTrue="1" operator="equal">
      <formula>0</formula>
    </cfRule>
  </conditionalFormatting>
  <conditionalFormatting sqref="G49 G51:G52 G54">
    <cfRule type="cellIs" dxfId="494" priority="241" stopIfTrue="1" operator="equal">
      <formula>0</formula>
    </cfRule>
  </conditionalFormatting>
  <conditionalFormatting sqref="G49 G51:G52 G54">
    <cfRule type="cellIs" dxfId="493" priority="240" stopIfTrue="1" operator="equal">
      <formula>0</formula>
    </cfRule>
  </conditionalFormatting>
  <conditionalFormatting sqref="G50">
    <cfRule type="cellIs" dxfId="492" priority="239" stopIfTrue="1" operator="equal">
      <formula>0</formula>
    </cfRule>
  </conditionalFormatting>
  <conditionalFormatting sqref="G53">
    <cfRule type="cellIs" dxfId="491" priority="238" stopIfTrue="1" operator="equal">
      <formula>0</formula>
    </cfRule>
  </conditionalFormatting>
  <conditionalFormatting sqref="G57 G63">
    <cfRule type="cellIs" dxfId="490" priority="237" stopIfTrue="1" operator="equal">
      <formula>0</formula>
    </cfRule>
  </conditionalFormatting>
  <conditionalFormatting sqref="G64">
    <cfRule type="cellIs" dxfId="489" priority="236" stopIfTrue="1" operator="equal">
      <formula>0</formula>
    </cfRule>
  </conditionalFormatting>
  <conditionalFormatting sqref="G41">
    <cfRule type="cellIs" dxfId="488" priority="235" stopIfTrue="1" operator="equal">
      <formula>0</formula>
    </cfRule>
  </conditionalFormatting>
  <conditionalFormatting sqref="G44">
    <cfRule type="cellIs" dxfId="487" priority="234" stopIfTrue="1" operator="equal">
      <formula>0</formula>
    </cfRule>
  </conditionalFormatting>
  <conditionalFormatting sqref="G56">
    <cfRule type="cellIs" dxfId="486" priority="233" stopIfTrue="1" operator="equal">
      <formula>0</formula>
    </cfRule>
  </conditionalFormatting>
  <conditionalFormatting sqref="G59">
    <cfRule type="cellIs" dxfId="485" priority="232" stopIfTrue="1" operator="equal">
      <formula>0</formula>
    </cfRule>
  </conditionalFormatting>
  <conditionalFormatting sqref="G37">
    <cfRule type="cellIs" dxfId="484" priority="231" stopIfTrue="1" operator="equal">
      <formula>0</formula>
    </cfRule>
  </conditionalFormatting>
  <conditionalFormatting sqref="G38">
    <cfRule type="cellIs" dxfId="483" priority="230" stopIfTrue="1" operator="equal">
      <formula>0</formula>
    </cfRule>
  </conditionalFormatting>
  <conditionalFormatting sqref="G131:G136">
    <cfRule type="cellIs" dxfId="482" priority="224" stopIfTrue="1" operator="equal">
      <formula>0</formula>
    </cfRule>
  </conditionalFormatting>
  <conditionalFormatting sqref="G141:G142">
    <cfRule type="cellIs" dxfId="481" priority="223" stopIfTrue="1" operator="equal">
      <formula>0</formula>
    </cfRule>
  </conditionalFormatting>
  <conditionalFormatting sqref="F16 F35:F37 F159:F160 F63 F39:F40 F42:F43 F45:F46 F48:F49 F51:F52 F54:F55 F57:F58 F101 F165">
    <cfRule type="cellIs" dxfId="480" priority="217" stopIfTrue="1" operator="equal">
      <formula>0</formula>
    </cfRule>
  </conditionalFormatting>
  <conditionalFormatting sqref="F33">
    <cfRule type="cellIs" dxfId="479" priority="216" stopIfTrue="1" operator="equal">
      <formula>0</formula>
    </cfRule>
  </conditionalFormatting>
  <conditionalFormatting sqref="F14">
    <cfRule type="cellIs" dxfId="478" priority="218" stopIfTrue="1" operator="equal">
      <formula>0</formula>
    </cfRule>
  </conditionalFormatting>
  <conditionalFormatting sqref="F102">
    <cfRule type="cellIs" dxfId="477" priority="215" stopIfTrue="1" operator="equal">
      <formula>0</formula>
    </cfRule>
  </conditionalFormatting>
  <conditionalFormatting sqref="F120">
    <cfRule type="cellIs" dxfId="476" priority="214" stopIfTrue="1" operator="equal">
      <formula>0</formula>
    </cfRule>
  </conditionalFormatting>
  <conditionalFormatting sqref="F121:F123">
    <cfRule type="cellIs" dxfId="475" priority="213" stopIfTrue="1" operator="equal">
      <formula>0</formula>
    </cfRule>
  </conditionalFormatting>
  <conditionalFormatting sqref="F160">
    <cfRule type="cellIs" dxfId="474" priority="212" stopIfTrue="1" operator="equal">
      <formula>0</formula>
    </cfRule>
  </conditionalFormatting>
  <conditionalFormatting sqref="F160">
    <cfRule type="cellIs" dxfId="473" priority="211" stopIfTrue="1" operator="equal">
      <formula>0</formula>
    </cfRule>
  </conditionalFormatting>
  <conditionalFormatting sqref="F104">
    <cfRule type="cellIs" dxfId="472" priority="208" stopIfTrue="1" operator="equal">
      <formula>0</formula>
    </cfRule>
  </conditionalFormatting>
  <conditionalFormatting sqref="F35">
    <cfRule type="cellIs" dxfId="471" priority="207" stopIfTrue="1" operator="equal">
      <formula>0</formula>
    </cfRule>
  </conditionalFormatting>
  <conditionalFormatting sqref="F42:F43">
    <cfRule type="cellIs" dxfId="470" priority="206" stopIfTrue="1" operator="equal">
      <formula>0</formula>
    </cfRule>
  </conditionalFormatting>
  <conditionalFormatting sqref="F42:F43">
    <cfRule type="cellIs" dxfId="469" priority="205" stopIfTrue="1" operator="equal">
      <formula>0</formula>
    </cfRule>
  </conditionalFormatting>
  <conditionalFormatting sqref="F42:F43">
    <cfRule type="cellIs" dxfId="468" priority="204" stopIfTrue="1" operator="equal">
      <formula>0</formula>
    </cfRule>
  </conditionalFormatting>
  <conditionalFormatting sqref="F45:F46">
    <cfRule type="cellIs" dxfId="467" priority="203" stopIfTrue="1" operator="equal">
      <formula>0</formula>
    </cfRule>
  </conditionalFormatting>
  <conditionalFormatting sqref="F45:F46">
    <cfRule type="cellIs" dxfId="466" priority="202" stopIfTrue="1" operator="equal">
      <formula>0</formula>
    </cfRule>
  </conditionalFormatting>
  <conditionalFormatting sqref="F45:F46">
    <cfRule type="cellIs" dxfId="465" priority="201" stopIfTrue="1" operator="equal">
      <formula>0</formula>
    </cfRule>
  </conditionalFormatting>
  <conditionalFormatting sqref="F48">
    <cfRule type="cellIs" dxfId="464" priority="200" stopIfTrue="1" operator="equal">
      <formula>0</formula>
    </cfRule>
  </conditionalFormatting>
  <conditionalFormatting sqref="F55">
    <cfRule type="cellIs" dxfId="463" priority="199" stopIfTrue="1" operator="equal">
      <formula>0</formula>
    </cfRule>
  </conditionalFormatting>
  <conditionalFormatting sqref="F49 F51:F52 F54">
    <cfRule type="cellIs" dxfId="462" priority="198" stopIfTrue="1" operator="equal">
      <formula>0</formula>
    </cfRule>
  </conditionalFormatting>
  <conditionalFormatting sqref="F49 F51:F52 F54">
    <cfRule type="cellIs" dxfId="461" priority="197" stopIfTrue="1" operator="equal">
      <formula>0</formula>
    </cfRule>
  </conditionalFormatting>
  <conditionalFormatting sqref="F49 F51:F52 F54">
    <cfRule type="cellIs" dxfId="460" priority="196" stopIfTrue="1" operator="equal">
      <formula>0</formula>
    </cfRule>
  </conditionalFormatting>
  <conditionalFormatting sqref="F57 F63">
    <cfRule type="cellIs" dxfId="459" priority="193" stopIfTrue="1" operator="equal">
      <formula>0</formula>
    </cfRule>
  </conditionalFormatting>
  <conditionalFormatting sqref="F37">
    <cfRule type="cellIs" dxfId="458" priority="187" stopIfTrue="1" operator="equal">
      <formula>0</formula>
    </cfRule>
  </conditionalFormatting>
  <conditionalFormatting sqref="F131:F134">
    <cfRule type="cellIs" dxfId="457" priority="180" stopIfTrue="1" operator="equal">
      <formula>0</formula>
    </cfRule>
  </conditionalFormatting>
  <conditionalFormatting sqref="F22:F23 F28:F30 F25">
    <cfRule type="cellIs" dxfId="456" priority="177" stopIfTrue="1" operator="equal">
      <formula>0</formula>
    </cfRule>
  </conditionalFormatting>
  <conditionalFormatting sqref="F21">
    <cfRule type="cellIs" dxfId="455" priority="176" stopIfTrue="1" operator="equal">
      <formula>0</formula>
    </cfRule>
  </conditionalFormatting>
  <conditionalFormatting sqref="F21">
    <cfRule type="cellIs" dxfId="454" priority="175" stopIfTrue="1" operator="equal">
      <formula>0</formula>
    </cfRule>
  </conditionalFormatting>
  <conditionalFormatting sqref="F60">
    <cfRule type="cellIs" dxfId="453" priority="171" stopIfTrue="1" operator="equal">
      <formula>0</formula>
    </cfRule>
  </conditionalFormatting>
  <conditionalFormatting sqref="F60">
    <cfRule type="cellIs" dxfId="452" priority="170" stopIfTrue="1" operator="equal">
      <formula>0</formula>
    </cfRule>
  </conditionalFormatting>
  <conditionalFormatting sqref="F61">
    <cfRule type="cellIs" dxfId="451" priority="169" stopIfTrue="1" operator="equal">
      <formula>0</formula>
    </cfRule>
  </conditionalFormatting>
  <conditionalFormatting sqref="F61">
    <cfRule type="cellIs" dxfId="450" priority="168" stopIfTrue="1" operator="equal">
      <formula>0</formula>
    </cfRule>
  </conditionalFormatting>
  <conditionalFormatting sqref="F64">
    <cfRule type="cellIs" dxfId="449" priority="156" stopIfTrue="1" operator="equal">
      <formula>0</formula>
    </cfRule>
  </conditionalFormatting>
  <conditionalFormatting sqref="F100 F72 F91:F93 F75:F77 F79:F81 F83:F85 F95:F96">
    <cfRule type="cellIs" dxfId="448" priority="155" stopIfTrue="1" operator="equal">
      <formula>0</formula>
    </cfRule>
  </conditionalFormatting>
  <conditionalFormatting sqref="F66">
    <cfRule type="cellIs" dxfId="447" priority="154" stopIfTrue="1" operator="equal">
      <formula>0</formula>
    </cfRule>
  </conditionalFormatting>
  <conditionalFormatting sqref="F87">
    <cfRule type="cellIs" dxfId="446" priority="153" stopIfTrue="1" operator="equal">
      <formula>0</formula>
    </cfRule>
  </conditionalFormatting>
  <conditionalFormatting sqref="F88">
    <cfRule type="cellIs" dxfId="445" priority="152" stopIfTrue="1" operator="equal">
      <formula>0</formula>
    </cfRule>
  </conditionalFormatting>
  <conditionalFormatting sqref="G66">
    <cfRule type="cellIs" dxfId="444" priority="151" stopIfTrue="1" operator="equal">
      <formula>0</formula>
    </cfRule>
  </conditionalFormatting>
  <conditionalFormatting sqref="G66">
    <cfRule type="cellIs" dxfId="443" priority="150" stopIfTrue="1" operator="equal">
      <formula>0</formula>
    </cfRule>
  </conditionalFormatting>
  <conditionalFormatting sqref="F99">
    <cfRule type="cellIs" dxfId="442" priority="141" stopIfTrue="1" operator="equal">
      <formula>0</formula>
    </cfRule>
  </conditionalFormatting>
  <conditionalFormatting sqref="G99">
    <cfRule type="cellIs" dxfId="441" priority="140" stopIfTrue="1" operator="equal">
      <formula>0</formula>
    </cfRule>
  </conditionalFormatting>
  <conditionalFormatting sqref="G99">
    <cfRule type="cellIs" dxfId="440" priority="139" stopIfTrue="1" operator="equal">
      <formula>0</formula>
    </cfRule>
  </conditionalFormatting>
  <conditionalFormatting sqref="F115">
    <cfRule type="cellIs" dxfId="439" priority="138" stopIfTrue="1" operator="equal">
      <formula>0</formula>
    </cfRule>
  </conditionalFormatting>
  <conditionalFormatting sqref="F106:F107">
    <cfRule type="cellIs" dxfId="438" priority="137" stopIfTrue="1" operator="equal">
      <formula>0</formula>
    </cfRule>
  </conditionalFormatting>
  <conditionalFormatting sqref="F110:F112">
    <cfRule type="cellIs" dxfId="437" priority="136" stopIfTrue="1" operator="equal">
      <formula>0</formula>
    </cfRule>
  </conditionalFormatting>
  <conditionalFormatting sqref="F110:F112">
    <cfRule type="cellIs" dxfId="436" priority="135" stopIfTrue="1" operator="equal">
      <formula>0</formula>
    </cfRule>
  </conditionalFormatting>
  <conditionalFormatting sqref="F119">
    <cfRule type="cellIs" dxfId="435" priority="129" stopIfTrue="1" operator="equal">
      <formula>0</formula>
    </cfRule>
  </conditionalFormatting>
  <conditionalFormatting sqref="F126">
    <cfRule type="cellIs" dxfId="434" priority="128" stopIfTrue="1" operator="equal">
      <formula>0</formula>
    </cfRule>
  </conditionalFormatting>
  <conditionalFormatting sqref="F143:F145 F148">
    <cfRule type="cellIs" dxfId="433" priority="113" stopIfTrue="1" operator="equal">
      <formula>0</formula>
    </cfRule>
  </conditionalFormatting>
  <conditionalFormatting sqref="F143:F145 F148">
    <cfRule type="cellIs" dxfId="432" priority="112" stopIfTrue="1" operator="equal">
      <formula>0</formula>
    </cfRule>
  </conditionalFormatting>
  <conditionalFormatting sqref="F158">
    <cfRule type="cellIs" dxfId="431" priority="101" stopIfTrue="1" operator="equal">
      <formula>0</formula>
    </cfRule>
  </conditionalFormatting>
  <conditionalFormatting sqref="F166:F167">
    <cfRule type="cellIs" dxfId="430" priority="100" stopIfTrue="1" operator="equal">
      <formula>0</formula>
    </cfRule>
  </conditionalFormatting>
  <conditionalFormatting sqref="F170 F173 F176">
    <cfRule type="cellIs" dxfId="429" priority="99" stopIfTrue="1" operator="equal">
      <formula>0</formula>
    </cfRule>
  </conditionalFormatting>
  <conditionalFormatting sqref="F170 F173 F176">
    <cfRule type="cellIs" dxfId="428" priority="98" stopIfTrue="1" operator="equal">
      <formula>0</formula>
    </cfRule>
  </conditionalFormatting>
  <conditionalFormatting sqref="F177">
    <cfRule type="cellIs" dxfId="427" priority="97" stopIfTrue="1" operator="equal">
      <formula>0</formula>
    </cfRule>
  </conditionalFormatting>
  <conditionalFormatting sqref="F184">
    <cfRule type="cellIs" dxfId="426" priority="88" stopIfTrue="1" operator="equal">
      <formula>0</formula>
    </cfRule>
  </conditionalFormatting>
  <conditionalFormatting sqref="F153:G153">
    <cfRule type="cellIs" dxfId="425" priority="87" stopIfTrue="1" operator="equal">
      <formula>0</formula>
    </cfRule>
  </conditionalFormatting>
  <conditionalFormatting sqref="F154:G155 G156">
    <cfRule type="cellIs" dxfId="424" priority="86" stopIfTrue="1" operator="equal">
      <formula>0</formula>
    </cfRule>
  </conditionalFormatting>
  <conditionalFormatting sqref="F179:G179">
    <cfRule type="cellIs" dxfId="423" priority="83" stopIfTrue="1" operator="equal">
      <formula>0</formula>
    </cfRule>
  </conditionalFormatting>
  <conditionalFormatting sqref="F180:G181 G182">
    <cfRule type="cellIs" dxfId="422" priority="82" stopIfTrue="1" operator="equal">
      <formula>0</formula>
    </cfRule>
  </conditionalFormatting>
  <conditionalFormatting sqref="G124">
    <cfRule type="cellIs" dxfId="421" priority="80" stopIfTrue="1" operator="equal">
      <formula>0</formula>
    </cfRule>
  </conditionalFormatting>
  <conditionalFormatting sqref="F124">
    <cfRule type="cellIs" dxfId="420" priority="79" stopIfTrue="1" operator="equal">
      <formula>0</formula>
    </cfRule>
  </conditionalFormatting>
  <conditionalFormatting sqref="F162:G162 G163:G164">
    <cfRule type="cellIs" dxfId="419" priority="77" stopIfTrue="1" operator="equal">
      <formula>0</formula>
    </cfRule>
  </conditionalFormatting>
  <conditionalFormatting sqref="F116">
    <cfRule type="cellIs" dxfId="418" priority="76" stopIfTrue="1" operator="equal">
      <formula>0</formula>
    </cfRule>
  </conditionalFormatting>
  <conditionalFormatting sqref="F182">
    <cfRule type="cellIs" dxfId="417" priority="48" stopIfTrue="1" operator="equal">
      <formula>0</formula>
    </cfRule>
  </conditionalFormatting>
  <conditionalFormatting sqref="F178">
    <cfRule type="cellIs" dxfId="416" priority="47" stopIfTrue="1" operator="equal">
      <formula>0</formula>
    </cfRule>
  </conditionalFormatting>
  <conditionalFormatting sqref="F175">
    <cfRule type="cellIs" dxfId="415" priority="46" stopIfTrue="1" operator="equal">
      <formula>0</formula>
    </cfRule>
  </conditionalFormatting>
  <conditionalFormatting sqref="F174">
    <cfRule type="cellIs" dxfId="414" priority="45" stopIfTrue="1" operator="equal">
      <formula>0</formula>
    </cfRule>
  </conditionalFormatting>
  <conditionalFormatting sqref="F172">
    <cfRule type="cellIs" dxfId="413" priority="44" stopIfTrue="1" operator="equal">
      <formula>0</formula>
    </cfRule>
  </conditionalFormatting>
  <conditionalFormatting sqref="F171">
    <cfRule type="cellIs" dxfId="412" priority="43" stopIfTrue="1" operator="equal">
      <formula>0</formula>
    </cfRule>
  </conditionalFormatting>
  <conditionalFormatting sqref="F169">
    <cfRule type="cellIs" dxfId="411" priority="42" stopIfTrue="1" operator="equal">
      <formula>0</formula>
    </cfRule>
  </conditionalFormatting>
  <conditionalFormatting sqref="F168">
    <cfRule type="cellIs" dxfId="410" priority="41" stopIfTrue="1" operator="equal">
      <formula>0</formula>
    </cfRule>
  </conditionalFormatting>
  <conditionalFormatting sqref="F164">
    <cfRule type="cellIs" dxfId="409" priority="40" stopIfTrue="1" operator="equal">
      <formula>0</formula>
    </cfRule>
  </conditionalFormatting>
  <conditionalFormatting sqref="F163">
    <cfRule type="cellIs" dxfId="408" priority="39" stopIfTrue="1" operator="equal">
      <formula>0</formula>
    </cfRule>
  </conditionalFormatting>
  <conditionalFormatting sqref="F156">
    <cfRule type="cellIs" dxfId="407" priority="38" stopIfTrue="1" operator="equal">
      <formula>0</formula>
    </cfRule>
  </conditionalFormatting>
  <conditionalFormatting sqref="F152">
    <cfRule type="cellIs" dxfId="406" priority="37" stopIfTrue="1" operator="equal">
      <formula>0</formula>
    </cfRule>
  </conditionalFormatting>
  <conditionalFormatting sqref="F151">
    <cfRule type="cellIs" dxfId="405" priority="36" stopIfTrue="1" operator="equal">
      <formula>0</formula>
    </cfRule>
  </conditionalFormatting>
  <conditionalFormatting sqref="F147">
    <cfRule type="cellIs" dxfId="404" priority="35" stopIfTrue="1" operator="equal">
      <formula>0</formula>
    </cfRule>
  </conditionalFormatting>
  <conditionalFormatting sqref="F146">
    <cfRule type="cellIs" dxfId="403" priority="34" stopIfTrue="1" operator="equal">
      <formula>0</formula>
    </cfRule>
  </conditionalFormatting>
  <conditionalFormatting sqref="F142">
    <cfRule type="cellIs" dxfId="402" priority="33" stopIfTrue="1" operator="equal">
      <formula>0</formula>
    </cfRule>
  </conditionalFormatting>
  <conditionalFormatting sqref="F141">
    <cfRule type="cellIs" dxfId="401" priority="32" stopIfTrue="1" operator="equal">
      <formula>0</formula>
    </cfRule>
  </conditionalFormatting>
  <conditionalFormatting sqref="F136">
    <cfRule type="cellIs" dxfId="400" priority="31" stopIfTrue="1" operator="equal">
      <formula>0</formula>
    </cfRule>
  </conditionalFormatting>
  <conditionalFormatting sqref="F135">
    <cfRule type="cellIs" dxfId="399" priority="30" stopIfTrue="1" operator="equal">
      <formula>0</formula>
    </cfRule>
  </conditionalFormatting>
  <conditionalFormatting sqref="F130">
    <cfRule type="cellIs" dxfId="398" priority="29" stopIfTrue="1" operator="equal">
      <formula>0</formula>
    </cfRule>
  </conditionalFormatting>
  <conditionalFormatting sqref="F129">
    <cfRule type="cellIs" dxfId="397" priority="28" stopIfTrue="1" operator="equal">
      <formula>0</formula>
    </cfRule>
  </conditionalFormatting>
  <conditionalFormatting sqref="F125">
    <cfRule type="cellIs" dxfId="396" priority="27" stopIfTrue="1" operator="equal">
      <formula>0</formula>
    </cfRule>
  </conditionalFormatting>
  <conditionalFormatting sqref="F117">
    <cfRule type="cellIs" dxfId="395" priority="26" stopIfTrue="1" operator="equal">
      <formula>0</formula>
    </cfRule>
  </conditionalFormatting>
  <conditionalFormatting sqref="F114">
    <cfRule type="cellIs" dxfId="394" priority="25" stopIfTrue="1" operator="equal">
      <formula>0</formula>
    </cfRule>
  </conditionalFormatting>
  <conditionalFormatting sqref="F113">
    <cfRule type="cellIs" dxfId="393" priority="24" stopIfTrue="1" operator="equal">
      <formula>0</formula>
    </cfRule>
  </conditionalFormatting>
  <conditionalFormatting sqref="F109">
    <cfRule type="cellIs" dxfId="392" priority="23" stopIfTrue="1" operator="equal">
      <formula>0</formula>
    </cfRule>
  </conditionalFormatting>
  <conditionalFormatting sqref="F108">
    <cfRule type="cellIs" dxfId="391" priority="22" stopIfTrue="1" operator="equal">
      <formula>0</formula>
    </cfRule>
  </conditionalFormatting>
  <conditionalFormatting sqref="F97">
    <cfRule type="cellIs" dxfId="390" priority="21" stopIfTrue="1" operator="equal">
      <formula>0</formula>
    </cfRule>
  </conditionalFormatting>
  <conditionalFormatting sqref="F94">
    <cfRule type="cellIs" dxfId="389" priority="20" stopIfTrue="1" operator="equal">
      <formula>0</formula>
    </cfRule>
  </conditionalFormatting>
  <conditionalFormatting sqref="F90">
    <cfRule type="cellIs" dxfId="388" priority="19" stopIfTrue="1" operator="equal">
      <formula>0</formula>
    </cfRule>
  </conditionalFormatting>
  <conditionalFormatting sqref="F86">
    <cfRule type="cellIs" dxfId="387" priority="18" stopIfTrue="1" operator="equal">
      <formula>0</formula>
    </cfRule>
  </conditionalFormatting>
  <conditionalFormatting sqref="F82">
    <cfRule type="cellIs" dxfId="386" priority="17" stopIfTrue="1" operator="equal">
      <formula>0</formula>
    </cfRule>
  </conditionalFormatting>
  <conditionalFormatting sqref="F78">
    <cfRule type="cellIs" dxfId="385" priority="16" stopIfTrue="1" operator="equal">
      <formula>0</formula>
    </cfRule>
  </conditionalFormatting>
  <conditionalFormatting sqref="F74">
    <cfRule type="cellIs" dxfId="384" priority="15" stopIfTrue="1" operator="equal">
      <formula>0</formula>
    </cfRule>
  </conditionalFormatting>
  <conditionalFormatting sqref="F73">
    <cfRule type="cellIs" dxfId="383" priority="14" stopIfTrue="1" operator="equal">
      <formula>0</formula>
    </cfRule>
  </conditionalFormatting>
  <conditionalFormatting sqref="F62">
    <cfRule type="cellIs" dxfId="382" priority="13" stopIfTrue="1" operator="equal">
      <formula>0</formula>
    </cfRule>
  </conditionalFormatting>
  <conditionalFormatting sqref="F59">
    <cfRule type="cellIs" dxfId="381" priority="12" stopIfTrue="1" operator="equal">
      <formula>0</formula>
    </cfRule>
  </conditionalFormatting>
  <conditionalFormatting sqref="F56">
    <cfRule type="cellIs" dxfId="380" priority="11" stopIfTrue="1" operator="equal">
      <formula>0</formula>
    </cfRule>
  </conditionalFormatting>
  <conditionalFormatting sqref="F53">
    <cfRule type="cellIs" dxfId="379" priority="10" stopIfTrue="1" operator="equal">
      <formula>0</formula>
    </cfRule>
  </conditionalFormatting>
  <conditionalFormatting sqref="F50">
    <cfRule type="cellIs" dxfId="378" priority="9" stopIfTrue="1" operator="equal">
      <formula>0</formula>
    </cfRule>
  </conditionalFormatting>
  <conditionalFormatting sqref="F47">
    <cfRule type="cellIs" dxfId="377" priority="8" stopIfTrue="1" operator="equal">
      <formula>0</formula>
    </cfRule>
  </conditionalFormatting>
  <conditionalFormatting sqref="F44">
    <cfRule type="cellIs" dxfId="376" priority="7" stopIfTrue="1" operator="equal">
      <formula>0</formula>
    </cfRule>
  </conditionalFormatting>
  <conditionalFormatting sqref="F41">
    <cfRule type="cellIs" dxfId="375" priority="6" stopIfTrue="1" operator="equal">
      <formula>0</formula>
    </cfRule>
  </conditionalFormatting>
  <conditionalFormatting sqref="F38">
    <cfRule type="cellIs" dxfId="374" priority="5" stopIfTrue="1" operator="equal">
      <formula>0</formula>
    </cfRule>
  </conditionalFormatting>
  <conditionalFormatting sqref="F31">
    <cfRule type="cellIs" dxfId="373" priority="4" stopIfTrue="1" operator="equal">
      <formula>0</formula>
    </cfRule>
  </conditionalFormatting>
  <conditionalFormatting sqref="F27">
    <cfRule type="cellIs" dxfId="372" priority="3" stopIfTrue="1" operator="equal">
      <formula>0</formula>
    </cfRule>
  </conditionalFormatting>
  <conditionalFormatting sqref="F26">
    <cfRule type="cellIs" dxfId="371" priority="2" stopIfTrue="1" operator="equal">
      <formula>0</formula>
    </cfRule>
  </conditionalFormatting>
  <conditionalFormatting sqref="F24">
    <cfRule type="cellIs" dxfId="370" priority="1" stopIfTrue="1" operator="equal">
      <formula>0</formula>
    </cfRule>
  </conditionalFormatting>
  <pageMargins left="0.7" right="0.7" top="0.75" bottom="0.75" header="0.3" footer="0.3"/>
  <pageSetup paperSize="9" scale="63" fitToHeight="0" orientation="portrait" r:id="rId1"/>
  <headerFooter>
    <oddHeader>&amp;LPALAČA BUŽAN - zgrada Ureda za opće poslove Hrvatskog sabora i Vlade Republike Hrvatske
VODOVOD I ODVODNJA - TROŠKOVNIK_FAZA 01.&amp;R&amp;G</oddHeader>
  </headerFooter>
  <rowBreaks count="1" manualBreakCount="1">
    <brk id="159" max="16383" man="1"/>
  </rowBreaks>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G15"/>
  <sheetViews>
    <sheetView view="pageBreakPreview" zoomScale="138" zoomScaleNormal="90" zoomScaleSheetLayoutView="138" workbookViewId="0">
      <selection activeCell="F27" sqref="F27"/>
    </sheetView>
  </sheetViews>
  <sheetFormatPr defaultColWidth="9.140625" defaultRowHeight="15"/>
  <cols>
    <col min="1" max="1" width="8" style="793" customWidth="1"/>
    <col min="2" max="2" width="47.710937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310</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9</v>
      </c>
      <c r="B3" s="802" t="s">
        <v>311</v>
      </c>
      <c r="C3" s="803"/>
      <c r="D3" s="804"/>
      <c r="E3" s="804"/>
      <c r="F3" s="805">
        <f>'ViO_troskovnik - 1.faza'!F33</f>
        <v>0</v>
      </c>
      <c r="G3" s="806"/>
    </row>
    <row r="4" spans="1:7" s="793" customFormat="1" ht="21" customHeight="1" thickBot="1">
      <c r="A4" s="794"/>
      <c r="B4" s="795"/>
      <c r="C4" s="807"/>
      <c r="D4" s="808"/>
      <c r="E4" s="809"/>
      <c r="F4" s="799"/>
      <c r="G4" s="800"/>
    </row>
    <row r="5" spans="1:7" s="793" customFormat="1" ht="21" customHeight="1" thickBot="1">
      <c r="A5" s="801" t="s">
        <v>10</v>
      </c>
      <c r="B5" s="810" t="s">
        <v>312</v>
      </c>
      <c r="C5" s="803"/>
      <c r="D5" s="804"/>
      <c r="E5" s="804"/>
      <c r="F5" s="805">
        <f>'ViO_troskovnik - 1.faza'!F64</f>
        <v>0</v>
      </c>
      <c r="G5" s="806"/>
    </row>
    <row r="6" spans="1:7" s="793" customFormat="1" ht="21" customHeight="1" thickBot="1">
      <c r="A6" s="794"/>
      <c r="B6" s="795"/>
      <c r="C6" s="807"/>
      <c r="D6" s="808"/>
      <c r="E6" s="809"/>
      <c r="F6" s="799"/>
      <c r="G6" s="800"/>
    </row>
    <row r="7" spans="1:7" s="793" customFormat="1" ht="21" customHeight="1" thickBot="1">
      <c r="A7" s="801" t="s">
        <v>12</v>
      </c>
      <c r="B7" s="810" t="s">
        <v>383</v>
      </c>
      <c r="C7" s="803"/>
      <c r="D7" s="804"/>
      <c r="E7" s="804"/>
      <c r="F7" s="805">
        <f>'ViO_troskovnik - 1.faza'!F99</f>
        <v>0</v>
      </c>
      <c r="G7" s="806"/>
    </row>
    <row r="8" spans="1:7" s="793" customFormat="1" ht="21" customHeight="1" thickBot="1">
      <c r="A8" s="794"/>
      <c r="B8" s="795"/>
      <c r="C8" s="807"/>
      <c r="D8" s="808"/>
      <c r="E8" s="809"/>
      <c r="F8" s="799"/>
      <c r="G8" s="800"/>
    </row>
    <row r="9" spans="1:7" s="793" customFormat="1" ht="21" customHeight="1" thickBot="1">
      <c r="A9" s="801" t="s">
        <v>7</v>
      </c>
      <c r="B9" s="810" t="s">
        <v>313</v>
      </c>
      <c r="C9" s="803"/>
      <c r="D9" s="804"/>
      <c r="E9" s="804"/>
      <c r="F9" s="805">
        <f>'ViO_troskovnik - 1.faza'!F119</f>
        <v>0</v>
      </c>
      <c r="G9" s="806"/>
    </row>
    <row r="10" spans="1:7" s="793" customFormat="1" ht="21" customHeight="1" thickBot="1">
      <c r="A10" s="794"/>
      <c r="B10" s="795"/>
      <c r="C10" s="807"/>
      <c r="D10" s="808"/>
      <c r="E10" s="809"/>
      <c r="F10" s="799"/>
      <c r="G10" s="800"/>
    </row>
    <row r="11" spans="1:7" s="793" customFormat="1" ht="21" customHeight="1" thickBot="1">
      <c r="A11" s="801" t="s">
        <v>8</v>
      </c>
      <c r="B11" s="810" t="s">
        <v>314</v>
      </c>
      <c r="C11" s="803"/>
      <c r="D11" s="804"/>
      <c r="E11" s="804"/>
      <c r="F11" s="805">
        <f>'ViO_troskovnik - 1.faza'!F158</f>
        <v>0</v>
      </c>
      <c r="G11" s="806"/>
    </row>
    <row r="12" spans="1:7" s="793" customFormat="1" ht="21" customHeight="1" thickBot="1">
      <c r="A12" s="794"/>
      <c r="B12" s="795"/>
      <c r="C12" s="807"/>
      <c r="D12" s="808"/>
      <c r="E12" s="809"/>
      <c r="F12" s="799"/>
      <c r="G12" s="800"/>
    </row>
    <row r="13" spans="1:7" s="793" customFormat="1" ht="21" customHeight="1" thickBot="1">
      <c r="A13" s="801" t="s">
        <v>33</v>
      </c>
      <c r="B13" s="810" t="s">
        <v>316</v>
      </c>
      <c r="C13" s="803"/>
      <c r="D13" s="804"/>
      <c r="E13" s="804"/>
      <c r="F13" s="805">
        <f>'ViO_troskovnik - 1.faza'!F184</f>
        <v>0</v>
      </c>
      <c r="G13" s="806"/>
    </row>
    <row r="14" spans="1:7" s="793" customFormat="1" ht="15.75" thickBot="1">
      <c r="A14" s="811"/>
      <c r="B14" s="812"/>
      <c r="C14" s="813"/>
      <c r="D14" s="814"/>
      <c r="E14" s="815"/>
      <c r="F14" s="816"/>
      <c r="G14" s="817"/>
    </row>
    <row r="15" spans="1:7" s="793" customFormat="1" ht="20.85" customHeight="1" thickBot="1">
      <c r="A15" s="801"/>
      <c r="B15" s="802" t="s">
        <v>317</v>
      </c>
      <c r="C15" s="803"/>
      <c r="D15" s="804"/>
      <c r="E15" s="804"/>
      <c r="F15" s="805">
        <f>ROUND(SUM(F3:F13),2)</f>
        <v>0</v>
      </c>
      <c r="G15" s="806"/>
    </row>
  </sheetData>
  <sheetProtection algorithmName="SHA-512" hashValue="4o+tsh0wgKDGjZ3NV2Dv2u5Tjzvpmn3jUBmRd07El8Y32E9qxrwj3XEmB997Uf66BOiioSWfiySCy7aJckLbMQ==" saltValue="yOiLv1c0iPmpZB28stBIGQ=="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VODOVOD I ODVODNJA - TROŠKOVNIK_FAZA 01. - REKAPITULACIJA&amp;R&amp;"System Font,Regular"&amp;10&amp;G</oddHead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pageSetUpPr fitToPage="1"/>
  </sheetPr>
  <dimension ref="A1:H217"/>
  <sheetViews>
    <sheetView view="pageBreakPreview" topLeftCell="B1" zoomScale="125" zoomScaleNormal="100" zoomScaleSheetLayoutView="200" workbookViewId="0">
      <selection activeCell="F28" sqref="F28"/>
    </sheetView>
  </sheetViews>
  <sheetFormatPr defaultColWidth="8.85546875" defaultRowHeight="15"/>
  <cols>
    <col min="1" max="1" width="8.42578125" style="1191" customWidth="1"/>
    <col min="2" max="2" width="56.42578125" style="1191" customWidth="1"/>
    <col min="3" max="3" width="16" style="1191" customWidth="1"/>
    <col min="4" max="4" width="10.7109375" style="1191" customWidth="1"/>
    <col min="5" max="5" width="11.42578125" style="1191" customWidth="1"/>
    <col min="6" max="6" width="13.42578125" style="1191" customWidth="1"/>
    <col min="7" max="7" width="20.42578125" style="1191" customWidth="1"/>
    <col min="8" max="8" width="8.42578125" style="1191" customWidth="1"/>
    <col min="9" max="9" width="11.42578125" style="1191" customWidth="1"/>
    <col min="10" max="10" width="13.42578125" style="1191" customWidth="1"/>
    <col min="11" max="11" width="15.42578125" style="1191" customWidth="1"/>
    <col min="12" max="253" width="8.85546875" style="1191"/>
    <col min="254" max="254" width="8.42578125" style="1191" customWidth="1"/>
    <col min="255" max="255" width="56.42578125" style="1191" customWidth="1"/>
    <col min="256" max="256" width="8.42578125" style="1191" customWidth="1"/>
    <col min="257" max="257" width="11.42578125" style="1191" customWidth="1"/>
    <col min="258" max="258" width="13.42578125" style="1191" customWidth="1"/>
    <col min="259" max="259" width="15.42578125" style="1191" customWidth="1"/>
    <col min="260" max="509" width="8.85546875" style="1191"/>
    <col min="510" max="510" width="8.42578125" style="1191" customWidth="1"/>
    <col min="511" max="511" width="56.42578125" style="1191" customWidth="1"/>
    <col min="512" max="512" width="8.42578125" style="1191" customWidth="1"/>
    <col min="513" max="513" width="11.42578125" style="1191" customWidth="1"/>
    <col min="514" max="514" width="13.42578125" style="1191" customWidth="1"/>
    <col min="515" max="515" width="15.42578125" style="1191" customWidth="1"/>
    <col min="516" max="765" width="8.85546875" style="1191"/>
    <col min="766" max="766" width="8.42578125" style="1191" customWidth="1"/>
    <col min="767" max="767" width="56.42578125" style="1191" customWidth="1"/>
    <col min="768" max="768" width="8.42578125" style="1191" customWidth="1"/>
    <col min="769" max="769" width="11.42578125" style="1191" customWidth="1"/>
    <col min="770" max="770" width="13.42578125" style="1191" customWidth="1"/>
    <col min="771" max="771" width="15.42578125" style="1191" customWidth="1"/>
    <col min="772" max="1021" width="8.85546875" style="1191"/>
    <col min="1022" max="1022" width="8.42578125" style="1191" customWidth="1"/>
    <col min="1023" max="1023" width="56.42578125" style="1191" customWidth="1"/>
    <col min="1024" max="1024" width="8.42578125" style="1191" customWidth="1"/>
    <col min="1025" max="1025" width="11.42578125" style="1191" customWidth="1"/>
    <col min="1026" max="1026" width="13.42578125" style="1191" customWidth="1"/>
    <col min="1027" max="1027" width="15.42578125" style="1191" customWidth="1"/>
    <col min="1028" max="1277" width="8.85546875" style="1191"/>
    <col min="1278" max="1278" width="8.42578125" style="1191" customWidth="1"/>
    <col min="1279" max="1279" width="56.42578125" style="1191" customWidth="1"/>
    <col min="1280" max="1280" width="8.42578125" style="1191" customWidth="1"/>
    <col min="1281" max="1281" width="11.42578125" style="1191" customWidth="1"/>
    <col min="1282" max="1282" width="13.42578125" style="1191" customWidth="1"/>
    <col min="1283" max="1283" width="15.42578125" style="1191" customWidth="1"/>
    <col min="1284" max="1533" width="8.85546875" style="1191"/>
    <col min="1534" max="1534" width="8.42578125" style="1191" customWidth="1"/>
    <col min="1535" max="1535" width="56.42578125" style="1191" customWidth="1"/>
    <col min="1536" max="1536" width="8.42578125" style="1191" customWidth="1"/>
    <col min="1537" max="1537" width="11.42578125" style="1191" customWidth="1"/>
    <col min="1538" max="1538" width="13.42578125" style="1191" customWidth="1"/>
    <col min="1539" max="1539" width="15.42578125" style="1191" customWidth="1"/>
    <col min="1540" max="1789" width="8.85546875" style="1191"/>
    <col min="1790" max="1790" width="8.42578125" style="1191" customWidth="1"/>
    <col min="1791" max="1791" width="56.42578125" style="1191" customWidth="1"/>
    <col min="1792" max="1792" width="8.42578125" style="1191" customWidth="1"/>
    <col min="1793" max="1793" width="11.42578125" style="1191" customWidth="1"/>
    <col min="1794" max="1794" width="13.42578125" style="1191" customWidth="1"/>
    <col min="1795" max="1795" width="15.42578125" style="1191" customWidth="1"/>
    <col min="1796" max="2045" width="8.85546875" style="1191"/>
    <col min="2046" max="2046" width="8.42578125" style="1191" customWidth="1"/>
    <col min="2047" max="2047" width="56.42578125" style="1191" customWidth="1"/>
    <col min="2048" max="2048" width="8.42578125" style="1191" customWidth="1"/>
    <col min="2049" max="2049" width="11.42578125" style="1191" customWidth="1"/>
    <col min="2050" max="2050" width="13.42578125" style="1191" customWidth="1"/>
    <col min="2051" max="2051" width="15.42578125" style="1191" customWidth="1"/>
    <col min="2052" max="2301" width="8.85546875" style="1191"/>
    <col min="2302" max="2302" width="8.42578125" style="1191" customWidth="1"/>
    <col min="2303" max="2303" width="56.42578125" style="1191" customWidth="1"/>
    <col min="2304" max="2304" width="8.42578125" style="1191" customWidth="1"/>
    <col min="2305" max="2305" width="11.42578125" style="1191" customWidth="1"/>
    <col min="2306" max="2306" width="13.42578125" style="1191" customWidth="1"/>
    <col min="2307" max="2307" width="15.42578125" style="1191" customWidth="1"/>
    <col min="2308" max="2557" width="8.85546875" style="1191"/>
    <col min="2558" max="2558" width="8.42578125" style="1191" customWidth="1"/>
    <col min="2559" max="2559" width="56.42578125" style="1191" customWidth="1"/>
    <col min="2560" max="2560" width="8.42578125" style="1191" customWidth="1"/>
    <col min="2561" max="2561" width="11.42578125" style="1191" customWidth="1"/>
    <col min="2562" max="2562" width="13.42578125" style="1191" customWidth="1"/>
    <col min="2563" max="2563" width="15.42578125" style="1191" customWidth="1"/>
    <col min="2564" max="2813" width="8.85546875" style="1191"/>
    <col min="2814" max="2814" width="8.42578125" style="1191" customWidth="1"/>
    <col min="2815" max="2815" width="56.42578125" style="1191" customWidth="1"/>
    <col min="2816" max="2816" width="8.42578125" style="1191" customWidth="1"/>
    <col min="2817" max="2817" width="11.42578125" style="1191" customWidth="1"/>
    <col min="2818" max="2818" width="13.42578125" style="1191" customWidth="1"/>
    <col min="2819" max="2819" width="15.42578125" style="1191" customWidth="1"/>
    <col min="2820" max="3069" width="8.85546875" style="1191"/>
    <col min="3070" max="3070" width="8.42578125" style="1191" customWidth="1"/>
    <col min="3071" max="3071" width="56.42578125" style="1191" customWidth="1"/>
    <col min="3072" max="3072" width="8.42578125" style="1191" customWidth="1"/>
    <col min="3073" max="3073" width="11.42578125" style="1191" customWidth="1"/>
    <col min="3074" max="3074" width="13.42578125" style="1191" customWidth="1"/>
    <col min="3075" max="3075" width="15.42578125" style="1191" customWidth="1"/>
    <col min="3076" max="3325" width="8.85546875" style="1191"/>
    <col min="3326" max="3326" width="8.42578125" style="1191" customWidth="1"/>
    <col min="3327" max="3327" width="56.42578125" style="1191" customWidth="1"/>
    <col min="3328" max="3328" width="8.42578125" style="1191" customWidth="1"/>
    <col min="3329" max="3329" width="11.42578125" style="1191" customWidth="1"/>
    <col min="3330" max="3330" width="13.42578125" style="1191" customWidth="1"/>
    <col min="3331" max="3331" width="15.42578125" style="1191" customWidth="1"/>
    <col min="3332" max="3581" width="8.85546875" style="1191"/>
    <col min="3582" max="3582" width="8.42578125" style="1191" customWidth="1"/>
    <col min="3583" max="3583" width="56.42578125" style="1191" customWidth="1"/>
    <col min="3584" max="3584" width="8.42578125" style="1191" customWidth="1"/>
    <col min="3585" max="3585" width="11.42578125" style="1191" customWidth="1"/>
    <col min="3586" max="3586" width="13.42578125" style="1191" customWidth="1"/>
    <col min="3587" max="3587" width="15.42578125" style="1191" customWidth="1"/>
    <col min="3588" max="3837" width="8.85546875" style="1191"/>
    <col min="3838" max="3838" width="8.42578125" style="1191" customWidth="1"/>
    <col min="3839" max="3839" width="56.42578125" style="1191" customWidth="1"/>
    <col min="3840" max="3840" width="8.42578125" style="1191" customWidth="1"/>
    <col min="3841" max="3841" width="11.42578125" style="1191" customWidth="1"/>
    <col min="3842" max="3842" width="13.42578125" style="1191" customWidth="1"/>
    <col min="3843" max="3843" width="15.42578125" style="1191" customWidth="1"/>
    <col min="3844" max="4093" width="8.85546875" style="1191"/>
    <col min="4094" max="4094" width="8.42578125" style="1191" customWidth="1"/>
    <col min="4095" max="4095" width="56.42578125" style="1191" customWidth="1"/>
    <col min="4096" max="4096" width="8.42578125" style="1191" customWidth="1"/>
    <col min="4097" max="4097" width="11.42578125" style="1191" customWidth="1"/>
    <col min="4098" max="4098" width="13.42578125" style="1191" customWidth="1"/>
    <col min="4099" max="4099" width="15.42578125" style="1191" customWidth="1"/>
    <col min="4100" max="4349" width="8.85546875" style="1191"/>
    <col min="4350" max="4350" width="8.42578125" style="1191" customWidth="1"/>
    <col min="4351" max="4351" width="56.42578125" style="1191" customWidth="1"/>
    <col min="4352" max="4352" width="8.42578125" style="1191" customWidth="1"/>
    <col min="4353" max="4353" width="11.42578125" style="1191" customWidth="1"/>
    <col min="4354" max="4354" width="13.42578125" style="1191" customWidth="1"/>
    <col min="4355" max="4355" width="15.42578125" style="1191" customWidth="1"/>
    <col min="4356" max="4605" width="8.85546875" style="1191"/>
    <col min="4606" max="4606" width="8.42578125" style="1191" customWidth="1"/>
    <col min="4607" max="4607" width="56.42578125" style="1191" customWidth="1"/>
    <col min="4608" max="4608" width="8.42578125" style="1191" customWidth="1"/>
    <col min="4609" max="4609" width="11.42578125" style="1191" customWidth="1"/>
    <col min="4610" max="4610" width="13.42578125" style="1191" customWidth="1"/>
    <col min="4611" max="4611" width="15.42578125" style="1191" customWidth="1"/>
    <col min="4612" max="4861" width="8.85546875" style="1191"/>
    <col min="4862" max="4862" width="8.42578125" style="1191" customWidth="1"/>
    <col min="4863" max="4863" width="56.42578125" style="1191" customWidth="1"/>
    <col min="4864" max="4864" width="8.42578125" style="1191" customWidth="1"/>
    <col min="4865" max="4865" width="11.42578125" style="1191" customWidth="1"/>
    <col min="4866" max="4866" width="13.42578125" style="1191" customWidth="1"/>
    <col min="4867" max="4867" width="15.42578125" style="1191" customWidth="1"/>
    <col min="4868" max="5117" width="8.85546875" style="1191"/>
    <col min="5118" max="5118" width="8.42578125" style="1191" customWidth="1"/>
    <col min="5119" max="5119" width="56.42578125" style="1191" customWidth="1"/>
    <col min="5120" max="5120" width="8.42578125" style="1191" customWidth="1"/>
    <col min="5121" max="5121" width="11.42578125" style="1191" customWidth="1"/>
    <col min="5122" max="5122" width="13.42578125" style="1191" customWidth="1"/>
    <col min="5123" max="5123" width="15.42578125" style="1191" customWidth="1"/>
    <col min="5124" max="5373" width="8.85546875" style="1191"/>
    <col min="5374" max="5374" width="8.42578125" style="1191" customWidth="1"/>
    <col min="5375" max="5375" width="56.42578125" style="1191" customWidth="1"/>
    <col min="5376" max="5376" width="8.42578125" style="1191" customWidth="1"/>
    <col min="5377" max="5377" width="11.42578125" style="1191" customWidth="1"/>
    <col min="5378" max="5378" width="13.42578125" style="1191" customWidth="1"/>
    <col min="5379" max="5379" width="15.42578125" style="1191" customWidth="1"/>
    <col min="5380" max="5629" width="8.85546875" style="1191"/>
    <col min="5630" max="5630" width="8.42578125" style="1191" customWidth="1"/>
    <col min="5631" max="5631" width="56.42578125" style="1191" customWidth="1"/>
    <col min="5632" max="5632" width="8.42578125" style="1191" customWidth="1"/>
    <col min="5633" max="5633" width="11.42578125" style="1191" customWidth="1"/>
    <col min="5634" max="5634" width="13.42578125" style="1191" customWidth="1"/>
    <col min="5635" max="5635" width="15.42578125" style="1191" customWidth="1"/>
    <col min="5636" max="5885" width="8.85546875" style="1191"/>
    <col min="5886" max="5886" width="8.42578125" style="1191" customWidth="1"/>
    <col min="5887" max="5887" width="56.42578125" style="1191" customWidth="1"/>
    <col min="5888" max="5888" width="8.42578125" style="1191" customWidth="1"/>
    <col min="5889" max="5889" width="11.42578125" style="1191" customWidth="1"/>
    <col min="5890" max="5890" width="13.42578125" style="1191" customWidth="1"/>
    <col min="5891" max="5891" width="15.42578125" style="1191" customWidth="1"/>
    <col min="5892" max="6141" width="8.85546875" style="1191"/>
    <col min="6142" max="6142" width="8.42578125" style="1191" customWidth="1"/>
    <col min="6143" max="6143" width="56.42578125" style="1191" customWidth="1"/>
    <col min="6144" max="6144" width="8.42578125" style="1191" customWidth="1"/>
    <col min="6145" max="6145" width="11.42578125" style="1191" customWidth="1"/>
    <col min="6146" max="6146" width="13.42578125" style="1191" customWidth="1"/>
    <col min="6147" max="6147" width="15.42578125" style="1191" customWidth="1"/>
    <col min="6148" max="6397" width="8.85546875" style="1191"/>
    <col min="6398" max="6398" width="8.42578125" style="1191" customWidth="1"/>
    <col min="6399" max="6399" width="56.42578125" style="1191" customWidth="1"/>
    <col min="6400" max="6400" width="8.42578125" style="1191" customWidth="1"/>
    <col min="6401" max="6401" width="11.42578125" style="1191" customWidth="1"/>
    <col min="6402" max="6402" width="13.42578125" style="1191" customWidth="1"/>
    <col min="6403" max="6403" width="15.42578125" style="1191" customWidth="1"/>
    <col min="6404" max="6653" width="8.85546875" style="1191"/>
    <col min="6654" max="6654" width="8.42578125" style="1191" customWidth="1"/>
    <col min="6655" max="6655" width="56.42578125" style="1191" customWidth="1"/>
    <col min="6656" max="6656" width="8.42578125" style="1191" customWidth="1"/>
    <col min="6657" max="6657" width="11.42578125" style="1191" customWidth="1"/>
    <col min="6658" max="6658" width="13.42578125" style="1191" customWidth="1"/>
    <col min="6659" max="6659" width="15.42578125" style="1191" customWidth="1"/>
    <col min="6660" max="6909" width="8.85546875" style="1191"/>
    <col min="6910" max="6910" width="8.42578125" style="1191" customWidth="1"/>
    <col min="6911" max="6911" width="56.42578125" style="1191" customWidth="1"/>
    <col min="6912" max="6912" width="8.42578125" style="1191" customWidth="1"/>
    <col min="6913" max="6913" width="11.42578125" style="1191" customWidth="1"/>
    <col min="6914" max="6914" width="13.42578125" style="1191" customWidth="1"/>
    <col min="6915" max="6915" width="15.42578125" style="1191" customWidth="1"/>
    <col min="6916" max="7165" width="8.85546875" style="1191"/>
    <col min="7166" max="7166" width="8.42578125" style="1191" customWidth="1"/>
    <col min="7167" max="7167" width="56.42578125" style="1191" customWidth="1"/>
    <col min="7168" max="7168" width="8.42578125" style="1191" customWidth="1"/>
    <col min="7169" max="7169" width="11.42578125" style="1191" customWidth="1"/>
    <col min="7170" max="7170" width="13.42578125" style="1191" customWidth="1"/>
    <col min="7171" max="7171" width="15.42578125" style="1191" customWidth="1"/>
    <col min="7172" max="7421" width="8.85546875" style="1191"/>
    <col min="7422" max="7422" width="8.42578125" style="1191" customWidth="1"/>
    <col min="7423" max="7423" width="56.42578125" style="1191" customWidth="1"/>
    <col min="7424" max="7424" width="8.42578125" style="1191" customWidth="1"/>
    <col min="7425" max="7425" width="11.42578125" style="1191" customWidth="1"/>
    <col min="7426" max="7426" width="13.42578125" style="1191" customWidth="1"/>
    <col min="7427" max="7427" width="15.42578125" style="1191" customWidth="1"/>
    <col min="7428" max="7677" width="8.85546875" style="1191"/>
    <col min="7678" max="7678" width="8.42578125" style="1191" customWidth="1"/>
    <col min="7679" max="7679" width="56.42578125" style="1191" customWidth="1"/>
    <col min="7680" max="7680" width="8.42578125" style="1191" customWidth="1"/>
    <col min="7681" max="7681" width="11.42578125" style="1191" customWidth="1"/>
    <col min="7682" max="7682" width="13.42578125" style="1191" customWidth="1"/>
    <col min="7683" max="7683" width="15.42578125" style="1191" customWidth="1"/>
    <col min="7684" max="7933" width="8.85546875" style="1191"/>
    <col min="7934" max="7934" width="8.42578125" style="1191" customWidth="1"/>
    <col min="7935" max="7935" width="56.42578125" style="1191" customWidth="1"/>
    <col min="7936" max="7936" width="8.42578125" style="1191" customWidth="1"/>
    <col min="7937" max="7937" width="11.42578125" style="1191" customWidth="1"/>
    <col min="7938" max="7938" width="13.42578125" style="1191" customWidth="1"/>
    <col min="7939" max="7939" width="15.42578125" style="1191" customWidth="1"/>
    <col min="7940" max="8189" width="8.85546875" style="1191"/>
    <col min="8190" max="8190" width="8.42578125" style="1191" customWidth="1"/>
    <col min="8191" max="8191" width="56.42578125" style="1191" customWidth="1"/>
    <col min="8192" max="8192" width="8.42578125" style="1191" customWidth="1"/>
    <col min="8193" max="8193" width="11.42578125" style="1191" customWidth="1"/>
    <col min="8194" max="8194" width="13.42578125" style="1191" customWidth="1"/>
    <col min="8195" max="8195" width="15.42578125" style="1191" customWidth="1"/>
    <col min="8196" max="8445" width="8.85546875" style="1191"/>
    <col min="8446" max="8446" width="8.42578125" style="1191" customWidth="1"/>
    <col min="8447" max="8447" width="56.42578125" style="1191" customWidth="1"/>
    <col min="8448" max="8448" width="8.42578125" style="1191" customWidth="1"/>
    <col min="8449" max="8449" width="11.42578125" style="1191" customWidth="1"/>
    <col min="8450" max="8450" width="13.42578125" style="1191" customWidth="1"/>
    <col min="8451" max="8451" width="15.42578125" style="1191" customWidth="1"/>
    <col min="8452" max="8701" width="8.85546875" style="1191"/>
    <col min="8702" max="8702" width="8.42578125" style="1191" customWidth="1"/>
    <col min="8703" max="8703" width="56.42578125" style="1191" customWidth="1"/>
    <col min="8704" max="8704" width="8.42578125" style="1191" customWidth="1"/>
    <col min="8705" max="8705" width="11.42578125" style="1191" customWidth="1"/>
    <col min="8706" max="8706" width="13.42578125" style="1191" customWidth="1"/>
    <col min="8707" max="8707" width="15.42578125" style="1191" customWidth="1"/>
    <col min="8708" max="8957" width="8.85546875" style="1191"/>
    <col min="8958" max="8958" width="8.42578125" style="1191" customWidth="1"/>
    <col min="8959" max="8959" width="56.42578125" style="1191" customWidth="1"/>
    <col min="8960" max="8960" width="8.42578125" style="1191" customWidth="1"/>
    <col min="8961" max="8961" width="11.42578125" style="1191" customWidth="1"/>
    <col min="8962" max="8962" width="13.42578125" style="1191" customWidth="1"/>
    <col min="8963" max="8963" width="15.42578125" style="1191" customWidth="1"/>
    <col min="8964" max="9213" width="8.85546875" style="1191"/>
    <col min="9214" max="9214" width="8.42578125" style="1191" customWidth="1"/>
    <col min="9215" max="9215" width="56.42578125" style="1191" customWidth="1"/>
    <col min="9216" max="9216" width="8.42578125" style="1191" customWidth="1"/>
    <col min="9217" max="9217" width="11.42578125" style="1191" customWidth="1"/>
    <col min="9218" max="9218" width="13.42578125" style="1191" customWidth="1"/>
    <col min="9219" max="9219" width="15.42578125" style="1191" customWidth="1"/>
    <col min="9220" max="9469" width="8.85546875" style="1191"/>
    <col min="9470" max="9470" width="8.42578125" style="1191" customWidth="1"/>
    <col min="9471" max="9471" width="56.42578125" style="1191" customWidth="1"/>
    <col min="9472" max="9472" width="8.42578125" style="1191" customWidth="1"/>
    <col min="9473" max="9473" width="11.42578125" style="1191" customWidth="1"/>
    <col min="9474" max="9474" width="13.42578125" style="1191" customWidth="1"/>
    <col min="9475" max="9475" width="15.42578125" style="1191" customWidth="1"/>
    <col min="9476" max="9725" width="8.85546875" style="1191"/>
    <col min="9726" max="9726" width="8.42578125" style="1191" customWidth="1"/>
    <col min="9727" max="9727" width="56.42578125" style="1191" customWidth="1"/>
    <col min="9728" max="9728" width="8.42578125" style="1191" customWidth="1"/>
    <col min="9729" max="9729" width="11.42578125" style="1191" customWidth="1"/>
    <col min="9730" max="9730" width="13.42578125" style="1191" customWidth="1"/>
    <col min="9731" max="9731" width="15.42578125" style="1191" customWidth="1"/>
    <col min="9732" max="9981" width="8.85546875" style="1191"/>
    <col min="9982" max="9982" width="8.42578125" style="1191" customWidth="1"/>
    <col min="9983" max="9983" width="56.42578125" style="1191" customWidth="1"/>
    <col min="9984" max="9984" width="8.42578125" style="1191" customWidth="1"/>
    <col min="9985" max="9985" width="11.42578125" style="1191" customWidth="1"/>
    <col min="9986" max="9986" width="13.42578125" style="1191" customWidth="1"/>
    <col min="9987" max="9987" width="15.42578125" style="1191" customWidth="1"/>
    <col min="9988" max="10237" width="8.85546875" style="1191"/>
    <col min="10238" max="10238" width="8.42578125" style="1191" customWidth="1"/>
    <col min="10239" max="10239" width="56.42578125" style="1191" customWidth="1"/>
    <col min="10240" max="10240" width="8.42578125" style="1191" customWidth="1"/>
    <col min="10241" max="10241" width="11.42578125" style="1191" customWidth="1"/>
    <col min="10242" max="10242" width="13.42578125" style="1191" customWidth="1"/>
    <col min="10243" max="10243" width="15.42578125" style="1191" customWidth="1"/>
    <col min="10244" max="10493" width="8.85546875" style="1191"/>
    <col min="10494" max="10494" width="8.42578125" style="1191" customWidth="1"/>
    <col min="10495" max="10495" width="56.42578125" style="1191" customWidth="1"/>
    <col min="10496" max="10496" width="8.42578125" style="1191" customWidth="1"/>
    <col min="10497" max="10497" width="11.42578125" style="1191" customWidth="1"/>
    <col min="10498" max="10498" width="13.42578125" style="1191" customWidth="1"/>
    <col min="10499" max="10499" width="15.42578125" style="1191" customWidth="1"/>
    <col min="10500" max="10749" width="8.85546875" style="1191"/>
    <col min="10750" max="10750" width="8.42578125" style="1191" customWidth="1"/>
    <col min="10751" max="10751" width="56.42578125" style="1191" customWidth="1"/>
    <col min="10752" max="10752" width="8.42578125" style="1191" customWidth="1"/>
    <col min="10753" max="10753" width="11.42578125" style="1191" customWidth="1"/>
    <col min="10754" max="10754" width="13.42578125" style="1191" customWidth="1"/>
    <col min="10755" max="10755" width="15.42578125" style="1191" customWidth="1"/>
    <col min="10756" max="11005" width="8.85546875" style="1191"/>
    <col min="11006" max="11006" width="8.42578125" style="1191" customWidth="1"/>
    <col min="11007" max="11007" width="56.42578125" style="1191" customWidth="1"/>
    <col min="11008" max="11008" width="8.42578125" style="1191" customWidth="1"/>
    <col min="11009" max="11009" width="11.42578125" style="1191" customWidth="1"/>
    <col min="11010" max="11010" width="13.42578125" style="1191" customWidth="1"/>
    <col min="11011" max="11011" width="15.42578125" style="1191" customWidth="1"/>
    <col min="11012" max="11261" width="8.85546875" style="1191"/>
    <col min="11262" max="11262" width="8.42578125" style="1191" customWidth="1"/>
    <col min="11263" max="11263" width="56.42578125" style="1191" customWidth="1"/>
    <col min="11264" max="11264" width="8.42578125" style="1191" customWidth="1"/>
    <col min="11265" max="11265" width="11.42578125" style="1191" customWidth="1"/>
    <col min="11266" max="11266" width="13.42578125" style="1191" customWidth="1"/>
    <col min="11267" max="11267" width="15.42578125" style="1191" customWidth="1"/>
    <col min="11268" max="11517" width="8.85546875" style="1191"/>
    <col min="11518" max="11518" width="8.42578125" style="1191" customWidth="1"/>
    <col min="11519" max="11519" width="56.42578125" style="1191" customWidth="1"/>
    <col min="11520" max="11520" width="8.42578125" style="1191" customWidth="1"/>
    <col min="11521" max="11521" width="11.42578125" style="1191" customWidth="1"/>
    <col min="11522" max="11522" width="13.42578125" style="1191" customWidth="1"/>
    <col min="11523" max="11523" width="15.42578125" style="1191" customWidth="1"/>
    <col min="11524" max="11773" width="8.85546875" style="1191"/>
    <col min="11774" max="11774" width="8.42578125" style="1191" customWidth="1"/>
    <col min="11775" max="11775" width="56.42578125" style="1191" customWidth="1"/>
    <col min="11776" max="11776" width="8.42578125" style="1191" customWidth="1"/>
    <col min="11777" max="11777" width="11.42578125" style="1191" customWidth="1"/>
    <col min="11778" max="11778" width="13.42578125" style="1191" customWidth="1"/>
    <col min="11779" max="11779" width="15.42578125" style="1191" customWidth="1"/>
    <col min="11780" max="12029" width="8.85546875" style="1191"/>
    <col min="12030" max="12030" width="8.42578125" style="1191" customWidth="1"/>
    <col min="12031" max="12031" width="56.42578125" style="1191" customWidth="1"/>
    <col min="12032" max="12032" width="8.42578125" style="1191" customWidth="1"/>
    <col min="12033" max="12033" width="11.42578125" style="1191" customWidth="1"/>
    <col min="12034" max="12034" width="13.42578125" style="1191" customWidth="1"/>
    <col min="12035" max="12035" width="15.42578125" style="1191" customWidth="1"/>
    <col min="12036" max="12285" width="8.85546875" style="1191"/>
    <col min="12286" max="12286" width="8.42578125" style="1191" customWidth="1"/>
    <col min="12287" max="12287" width="56.42578125" style="1191" customWidth="1"/>
    <col min="12288" max="12288" width="8.42578125" style="1191" customWidth="1"/>
    <col min="12289" max="12289" width="11.42578125" style="1191" customWidth="1"/>
    <col min="12290" max="12290" width="13.42578125" style="1191" customWidth="1"/>
    <col min="12291" max="12291" width="15.42578125" style="1191" customWidth="1"/>
    <col min="12292" max="12541" width="8.85546875" style="1191"/>
    <col min="12542" max="12542" width="8.42578125" style="1191" customWidth="1"/>
    <col min="12543" max="12543" width="56.42578125" style="1191" customWidth="1"/>
    <col min="12544" max="12544" width="8.42578125" style="1191" customWidth="1"/>
    <col min="12545" max="12545" width="11.42578125" style="1191" customWidth="1"/>
    <col min="12546" max="12546" width="13.42578125" style="1191" customWidth="1"/>
    <col min="12547" max="12547" width="15.42578125" style="1191" customWidth="1"/>
    <col min="12548" max="12797" width="8.85546875" style="1191"/>
    <col min="12798" max="12798" width="8.42578125" style="1191" customWidth="1"/>
    <col min="12799" max="12799" width="56.42578125" style="1191" customWidth="1"/>
    <col min="12800" max="12800" width="8.42578125" style="1191" customWidth="1"/>
    <col min="12801" max="12801" width="11.42578125" style="1191" customWidth="1"/>
    <col min="12802" max="12802" width="13.42578125" style="1191" customWidth="1"/>
    <col min="12803" max="12803" width="15.42578125" style="1191" customWidth="1"/>
    <col min="12804" max="13053" width="8.85546875" style="1191"/>
    <col min="13054" max="13054" width="8.42578125" style="1191" customWidth="1"/>
    <col min="13055" max="13055" width="56.42578125" style="1191" customWidth="1"/>
    <col min="13056" max="13056" width="8.42578125" style="1191" customWidth="1"/>
    <col min="13057" max="13057" width="11.42578125" style="1191" customWidth="1"/>
    <col min="13058" max="13058" width="13.42578125" style="1191" customWidth="1"/>
    <col min="13059" max="13059" width="15.42578125" style="1191" customWidth="1"/>
    <col min="13060" max="13309" width="8.85546875" style="1191"/>
    <col min="13310" max="13310" width="8.42578125" style="1191" customWidth="1"/>
    <col min="13311" max="13311" width="56.42578125" style="1191" customWidth="1"/>
    <col min="13312" max="13312" width="8.42578125" style="1191" customWidth="1"/>
    <col min="13313" max="13313" width="11.42578125" style="1191" customWidth="1"/>
    <col min="13314" max="13314" width="13.42578125" style="1191" customWidth="1"/>
    <col min="13315" max="13315" width="15.42578125" style="1191" customWidth="1"/>
    <col min="13316" max="13565" width="8.85546875" style="1191"/>
    <col min="13566" max="13566" width="8.42578125" style="1191" customWidth="1"/>
    <col min="13567" max="13567" width="56.42578125" style="1191" customWidth="1"/>
    <col min="13568" max="13568" width="8.42578125" style="1191" customWidth="1"/>
    <col min="13569" max="13569" width="11.42578125" style="1191" customWidth="1"/>
    <col min="13570" max="13570" width="13.42578125" style="1191" customWidth="1"/>
    <col min="13571" max="13571" width="15.42578125" style="1191" customWidth="1"/>
    <col min="13572" max="13821" width="8.85546875" style="1191"/>
    <col min="13822" max="13822" width="8.42578125" style="1191" customWidth="1"/>
    <col min="13823" max="13823" width="56.42578125" style="1191" customWidth="1"/>
    <col min="13824" max="13824" width="8.42578125" style="1191" customWidth="1"/>
    <col min="13825" max="13825" width="11.42578125" style="1191" customWidth="1"/>
    <col min="13826" max="13826" width="13.42578125" style="1191" customWidth="1"/>
    <col min="13827" max="13827" width="15.42578125" style="1191" customWidth="1"/>
    <col min="13828" max="14077" width="8.85546875" style="1191"/>
    <col min="14078" max="14078" width="8.42578125" style="1191" customWidth="1"/>
    <col min="14079" max="14079" width="56.42578125" style="1191" customWidth="1"/>
    <col min="14080" max="14080" width="8.42578125" style="1191" customWidth="1"/>
    <col min="14081" max="14081" width="11.42578125" style="1191" customWidth="1"/>
    <col min="14082" max="14082" width="13.42578125" style="1191" customWidth="1"/>
    <col min="14083" max="14083" width="15.42578125" style="1191" customWidth="1"/>
    <col min="14084" max="14333" width="8.85546875" style="1191"/>
    <col min="14334" max="14334" width="8.42578125" style="1191" customWidth="1"/>
    <col min="14335" max="14335" width="56.42578125" style="1191" customWidth="1"/>
    <col min="14336" max="14336" width="8.42578125" style="1191" customWidth="1"/>
    <col min="14337" max="14337" width="11.42578125" style="1191" customWidth="1"/>
    <col min="14338" max="14338" width="13.42578125" style="1191" customWidth="1"/>
    <col min="14339" max="14339" width="15.42578125" style="1191" customWidth="1"/>
    <col min="14340" max="14589" width="8.85546875" style="1191"/>
    <col min="14590" max="14590" width="8.42578125" style="1191" customWidth="1"/>
    <col min="14591" max="14591" width="56.42578125" style="1191" customWidth="1"/>
    <col min="14592" max="14592" width="8.42578125" style="1191" customWidth="1"/>
    <col min="14593" max="14593" width="11.42578125" style="1191" customWidth="1"/>
    <col min="14594" max="14594" width="13.42578125" style="1191" customWidth="1"/>
    <col min="14595" max="14595" width="15.42578125" style="1191" customWidth="1"/>
    <col min="14596" max="14845" width="8.85546875" style="1191"/>
    <col min="14846" max="14846" width="8.42578125" style="1191" customWidth="1"/>
    <col min="14847" max="14847" width="56.42578125" style="1191" customWidth="1"/>
    <col min="14848" max="14848" width="8.42578125" style="1191" customWidth="1"/>
    <col min="14849" max="14849" width="11.42578125" style="1191" customWidth="1"/>
    <col min="14850" max="14850" width="13.42578125" style="1191" customWidth="1"/>
    <col min="14851" max="14851" width="15.42578125" style="1191" customWidth="1"/>
    <col min="14852" max="15101" width="8.85546875" style="1191"/>
    <col min="15102" max="15102" width="8.42578125" style="1191" customWidth="1"/>
    <col min="15103" max="15103" width="56.42578125" style="1191" customWidth="1"/>
    <col min="15104" max="15104" width="8.42578125" style="1191" customWidth="1"/>
    <col min="15105" max="15105" width="11.42578125" style="1191" customWidth="1"/>
    <col min="15106" max="15106" width="13.42578125" style="1191" customWidth="1"/>
    <col min="15107" max="15107" width="15.42578125" style="1191" customWidth="1"/>
    <col min="15108" max="15357" width="8.85546875" style="1191"/>
    <col min="15358" max="15358" width="8.42578125" style="1191" customWidth="1"/>
    <col min="15359" max="15359" width="56.42578125" style="1191" customWidth="1"/>
    <col min="15360" max="15360" width="8.42578125" style="1191" customWidth="1"/>
    <col min="15361" max="15361" width="11.42578125" style="1191" customWidth="1"/>
    <col min="15362" max="15362" width="13.42578125" style="1191" customWidth="1"/>
    <col min="15363" max="15363" width="15.42578125" style="1191" customWidth="1"/>
    <col min="15364" max="15613" width="8.85546875" style="1191"/>
    <col min="15614" max="15614" width="8.42578125" style="1191" customWidth="1"/>
    <col min="15615" max="15615" width="56.42578125" style="1191" customWidth="1"/>
    <col min="15616" max="15616" width="8.42578125" style="1191" customWidth="1"/>
    <col min="15617" max="15617" width="11.42578125" style="1191" customWidth="1"/>
    <col min="15618" max="15618" width="13.42578125" style="1191" customWidth="1"/>
    <col min="15619" max="15619" width="15.42578125" style="1191" customWidth="1"/>
    <col min="15620" max="15869" width="8.85546875" style="1191"/>
    <col min="15870" max="15870" width="8.42578125" style="1191" customWidth="1"/>
    <col min="15871" max="15871" width="56.42578125" style="1191" customWidth="1"/>
    <col min="15872" max="15872" width="8.42578125" style="1191" customWidth="1"/>
    <col min="15873" max="15873" width="11.42578125" style="1191" customWidth="1"/>
    <col min="15874" max="15874" width="13.42578125" style="1191" customWidth="1"/>
    <col min="15875" max="15875" width="15.42578125" style="1191" customWidth="1"/>
    <col min="15876" max="16125" width="8.85546875" style="1191"/>
    <col min="16126" max="16126" width="8.42578125" style="1191" customWidth="1"/>
    <col min="16127" max="16127" width="56.42578125" style="1191" customWidth="1"/>
    <col min="16128" max="16128" width="8.42578125" style="1191" customWidth="1"/>
    <col min="16129" max="16129" width="11.42578125" style="1191" customWidth="1"/>
    <col min="16130" max="16130" width="13.42578125" style="1191" customWidth="1"/>
    <col min="16131" max="16131" width="15.42578125" style="1191" customWidth="1"/>
    <col min="16132" max="16384" width="8.85546875" style="1191"/>
  </cols>
  <sheetData>
    <row r="1" spans="1:7">
      <c r="A1" s="1696" t="s">
        <v>174</v>
      </c>
      <c r="B1" s="1705"/>
      <c r="C1" s="1705"/>
      <c r="D1" s="1705"/>
      <c r="E1" s="1705"/>
      <c r="F1" s="1705"/>
      <c r="G1" s="1706"/>
    </row>
    <row r="2" spans="1:7">
      <c r="A2" s="1192"/>
      <c r="B2" s="1193"/>
      <c r="C2" s="1193"/>
      <c r="D2" s="1193"/>
      <c r="E2" s="1193"/>
      <c r="F2" s="1193"/>
      <c r="G2" s="1194"/>
    </row>
    <row r="3" spans="1:7" ht="47.25" customHeight="1">
      <c r="A3" s="1699" t="s">
        <v>272</v>
      </c>
      <c r="B3" s="1707"/>
      <c r="C3" s="1707"/>
      <c r="D3" s="1707"/>
      <c r="E3" s="1707"/>
      <c r="F3" s="1707"/>
      <c r="G3" s="1701"/>
    </row>
    <row r="4" spans="1:7">
      <c r="A4" s="1517"/>
      <c r="B4" s="1519"/>
      <c r="C4" s="1519"/>
      <c r="D4" s="1519"/>
      <c r="E4" s="1519"/>
      <c r="F4" s="1519"/>
      <c r="G4" s="1518"/>
    </row>
    <row r="5" spans="1:7" ht="15.75" thickBot="1">
      <c r="A5" s="1702" t="s">
        <v>2090</v>
      </c>
      <c r="B5" s="1703"/>
      <c r="C5" s="1703"/>
      <c r="D5" s="1703"/>
      <c r="E5" s="1703"/>
      <c r="F5" s="1703"/>
      <c r="G5" s="1704"/>
    </row>
    <row r="6" spans="1:7">
      <c r="A6" s="1195"/>
      <c r="B6" s="1195"/>
      <c r="C6" s="1195"/>
      <c r="D6" s="1195"/>
      <c r="E6" s="1195"/>
      <c r="F6" s="1195"/>
    </row>
    <row r="7" spans="1:7">
      <c r="A7" s="1692" t="s">
        <v>2068</v>
      </c>
      <c r="B7" s="1692"/>
      <c r="C7" s="1196"/>
      <c r="D7" s="1196"/>
      <c r="E7" s="1196"/>
      <c r="F7" s="1196"/>
    </row>
    <row r="8" spans="1:7">
      <c r="A8" s="1516"/>
      <c r="B8" s="1516"/>
      <c r="C8" s="1196"/>
      <c r="D8" s="1196"/>
      <c r="E8" s="1196"/>
      <c r="F8" s="1196"/>
    </row>
    <row r="9" spans="1:7">
      <c r="A9" s="1197" t="s">
        <v>2069</v>
      </c>
      <c r="B9" s="1516"/>
      <c r="C9" s="1196"/>
      <c r="D9" s="1196"/>
      <c r="E9" s="1196"/>
      <c r="F9" s="1196"/>
    </row>
    <row r="10" spans="1:7" ht="69.75" customHeight="1">
      <c r="A10" s="1693" t="s">
        <v>2070</v>
      </c>
      <c r="B10" s="1694"/>
      <c r="C10" s="1694"/>
      <c r="D10" s="1694"/>
      <c r="E10" s="1694"/>
      <c r="F10" s="1694"/>
      <c r="G10" s="1695"/>
    </row>
    <row r="11" spans="1:7">
      <c r="A11" s="1198"/>
      <c r="B11" s="1198"/>
      <c r="C11" s="1198"/>
      <c r="D11" s="1198"/>
      <c r="E11" s="1198"/>
      <c r="F11" s="1198"/>
    </row>
    <row r="12" spans="1:7">
      <c r="A12" s="1197" t="s">
        <v>743</v>
      </c>
      <c r="B12" s="1582"/>
      <c r="C12" s="1582"/>
      <c r="D12" s="1583"/>
      <c r="E12" s="1582"/>
      <c r="F12" s="1584"/>
    </row>
    <row r="13" spans="1:7" ht="101.1" customHeight="1">
      <c r="A13" s="1693" t="s">
        <v>2071</v>
      </c>
      <c r="B13" s="1694"/>
      <c r="C13" s="1694"/>
      <c r="D13" s="1694"/>
      <c r="E13" s="1694"/>
      <c r="F13" s="1694"/>
      <c r="G13" s="1695"/>
    </row>
    <row r="14" spans="1:7">
      <c r="A14" s="1199"/>
      <c r="B14" s="1199"/>
      <c r="C14" s="1199"/>
      <c r="D14" s="1199"/>
      <c r="E14" s="1199"/>
      <c r="F14" s="1199"/>
    </row>
    <row r="15" spans="1:7">
      <c r="A15" s="1199"/>
      <c r="B15" s="1199"/>
      <c r="C15" s="1199"/>
      <c r="D15" s="1199"/>
      <c r="E15" s="1199"/>
      <c r="F15" s="1199"/>
      <c r="G15" s="1199"/>
    </row>
    <row r="16" spans="1:7" s="1434" customFormat="1" ht="30">
      <c r="A16" s="1200" t="s">
        <v>2072</v>
      </c>
      <c r="B16" s="1200" t="s">
        <v>273</v>
      </c>
      <c r="C16" s="1200" t="s">
        <v>274</v>
      </c>
      <c r="D16" s="1201" t="s">
        <v>2</v>
      </c>
      <c r="E16" s="1201" t="s">
        <v>275</v>
      </c>
      <c r="F16" s="1201" t="s">
        <v>276</v>
      </c>
      <c r="G16" s="1201" t="s">
        <v>309</v>
      </c>
    </row>
    <row r="17" spans="1:7">
      <c r="A17" s="1203"/>
      <c r="B17" s="1203"/>
      <c r="C17" s="1203"/>
      <c r="D17" s="1203"/>
      <c r="E17" s="1585"/>
      <c r="F17" s="1203"/>
      <c r="G17" s="1203"/>
    </row>
    <row r="18" spans="1:7">
      <c r="A18" s="1204" t="s">
        <v>9</v>
      </c>
      <c r="B18" s="1205" t="s">
        <v>277</v>
      </c>
      <c r="C18" s="1206"/>
      <c r="D18" s="1207"/>
      <c r="E18" s="1328"/>
      <c r="F18" s="1208"/>
      <c r="G18" s="1208"/>
    </row>
    <row r="19" spans="1:7">
      <c r="A19" s="1209"/>
      <c r="B19" s="1209"/>
      <c r="C19" s="1209"/>
      <c r="D19" s="1209"/>
      <c r="E19" s="1329"/>
      <c r="F19" s="1209"/>
      <c r="G19" s="1209"/>
    </row>
    <row r="20" spans="1:7" ht="42.75">
      <c r="A20" s="1209"/>
      <c r="B20" s="1210" t="s">
        <v>278</v>
      </c>
      <c r="C20" s="1209"/>
      <c r="D20" s="1209"/>
      <c r="E20" s="1568"/>
      <c r="F20" s="1586"/>
      <c r="G20" s="1209"/>
    </row>
    <row r="21" spans="1:7">
      <c r="A21" s="1209"/>
      <c r="B21" s="1209"/>
      <c r="C21" s="1209"/>
      <c r="D21" s="1209"/>
      <c r="E21" s="1568"/>
      <c r="F21" s="1586"/>
    </row>
    <row r="22" spans="1:7" ht="43.5">
      <c r="A22" s="1211" t="s">
        <v>18</v>
      </c>
      <c r="B22" s="1212" t="s">
        <v>318</v>
      </c>
      <c r="C22" s="1213"/>
      <c r="D22" s="1214"/>
      <c r="E22" s="1569"/>
      <c r="F22" s="1587"/>
    </row>
    <row r="23" spans="1:7">
      <c r="A23" s="1211"/>
      <c r="B23" s="1216" t="s">
        <v>319</v>
      </c>
      <c r="C23" s="1217"/>
      <c r="D23" s="1218"/>
      <c r="E23" s="1569"/>
      <c r="F23" s="1588"/>
    </row>
    <row r="24" spans="1:7">
      <c r="A24" s="1211"/>
      <c r="B24" s="1220" t="s">
        <v>2092</v>
      </c>
      <c r="C24" s="1217"/>
      <c r="D24" s="1221"/>
      <c r="E24" s="1569"/>
      <c r="F24" s="1587"/>
    </row>
    <row r="25" spans="1:7">
      <c r="A25" s="1211"/>
      <c r="B25" s="1222" t="s">
        <v>2091</v>
      </c>
      <c r="C25" s="1217" t="s">
        <v>290</v>
      </c>
      <c r="D25" s="104">
        <v>7.3</v>
      </c>
      <c r="E25" s="1569"/>
      <c r="F25" s="1581">
        <f>ROUND(D25*E25,2)</f>
        <v>0</v>
      </c>
    </row>
    <row r="26" spans="1:7">
      <c r="A26" s="1211"/>
      <c r="B26" s="1220"/>
      <c r="C26" s="1223"/>
      <c r="D26" s="1224"/>
      <c r="E26" s="1569"/>
      <c r="F26" s="1588"/>
    </row>
    <row r="27" spans="1:7" ht="57.75">
      <c r="A27" s="1211" t="s">
        <v>19</v>
      </c>
      <c r="B27" s="1225" t="s">
        <v>323</v>
      </c>
      <c r="C27" s="1226"/>
      <c r="D27" s="1227"/>
      <c r="E27" s="1569"/>
      <c r="F27" s="1587"/>
    </row>
    <row r="28" spans="1:7">
      <c r="A28" s="1211"/>
      <c r="B28" s="1216" t="s">
        <v>324</v>
      </c>
      <c r="C28" s="1217"/>
      <c r="D28" s="1221"/>
      <c r="E28" s="1569"/>
      <c r="F28" s="1588"/>
    </row>
    <row r="29" spans="1:7" ht="17.25">
      <c r="A29" s="1211"/>
      <c r="B29" s="1228" t="str">
        <f>B24</f>
        <v>Odvodnja</v>
      </c>
      <c r="C29" s="1217" t="s">
        <v>325</v>
      </c>
      <c r="D29" s="1218">
        <v>5.84</v>
      </c>
      <c r="E29" s="1569"/>
      <c r="F29" s="1581">
        <f>ROUND(D29*E29,2)</f>
        <v>0</v>
      </c>
    </row>
    <row r="30" spans="1:7">
      <c r="A30" s="1211"/>
      <c r="B30" s="1220"/>
      <c r="C30" s="1223"/>
      <c r="D30" s="103"/>
      <c r="E30" s="1343"/>
      <c r="F30" s="104"/>
      <c r="G30" s="104"/>
    </row>
    <row r="31" spans="1:7">
      <c r="A31" s="1229"/>
      <c r="B31" s="1230" t="s">
        <v>311</v>
      </c>
      <c r="C31" s="1231"/>
      <c r="D31" s="1232"/>
      <c r="E31" s="1570"/>
      <c r="F31" s="1433">
        <f>ROUND(SUM(F20:F30),2)</f>
        <v>0</v>
      </c>
      <c r="G31" s="1233"/>
    </row>
    <row r="32" spans="1:7">
      <c r="A32" s="1209"/>
      <c r="B32" s="1209"/>
      <c r="C32" s="1209"/>
      <c r="D32" s="1209"/>
      <c r="E32" s="1568"/>
      <c r="F32" s="1586"/>
      <c r="G32" s="1209"/>
    </row>
    <row r="33" spans="1:7">
      <c r="A33" s="1204" t="s">
        <v>10</v>
      </c>
      <c r="B33" s="1205" t="s">
        <v>326</v>
      </c>
      <c r="C33" s="1206"/>
      <c r="D33" s="1207"/>
      <c r="E33" s="1571"/>
      <c r="F33" s="1589"/>
      <c r="G33" s="1208"/>
    </row>
    <row r="34" spans="1:7">
      <c r="A34" s="1209"/>
      <c r="B34" s="1209"/>
      <c r="C34" s="1209"/>
      <c r="D34" s="1209"/>
      <c r="E34" s="1568"/>
      <c r="F34" s="1586"/>
      <c r="G34" s="1209"/>
    </row>
    <row r="35" spans="1:7" ht="42.75">
      <c r="A35" s="1209"/>
      <c r="B35" s="1210" t="s">
        <v>2093</v>
      </c>
      <c r="C35" s="1209"/>
      <c r="D35" s="1209"/>
      <c r="E35" s="1568"/>
      <c r="F35" s="1586"/>
    </row>
    <row r="36" spans="1:7">
      <c r="A36" s="1209"/>
      <c r="B36" s="1209"/>
      <c r="C36" s="1209"/>
      <c r="D36" s="1209"/>
      <c r="E36" s="1568"/>
      <c r="F36" s="1586"/>
    </row>
    <row r="37" spans="1:7" ht="200.25">
      <c r="A37" s="1211" t="s">
        <v>24</v>
      </c>
      <c r="B37" s="1259" t="s">
        <v>2083</v>
      </c>
      <c r="C37" s="1209"/>
      <c r="D37" s="1209"/>
      <c r="E37" s="1568"/>
      <c r="F37" s="1586"/>
    </row>
    <row r="38" spans="1:7" ht="30.75">
      <c r="A38" s="1209"/>
      <c r="B38" s="1259" t="s">
        <v>327</v>
      </c>
      <c r="C38" s="1260"/>
      <c r="D38" s="104"/>
      <c r="E38" s="1569"/>
      <c r="F38" s="104"/>
    </row>
    <row r="39" spans="1:7">
      <c r="A39" s="1209"/>
      <c r="B39" s="1220" t="s">
        <v>2092</v>
      </c>
      <c r="C39" s="1260"/>
      <c r="D39" s="104"/>
      <c r="E39" s="1569"/>
      <c r="F39" s="104"/>
    </row>
    <row r="40" spans="1:7" ht="17.25">
      <c r="A40" s="1209"/>
      <c r="B40" s="1222" t="s">
        <v>328</v>
      </c>
      <c r="C40" s="1260" t="s">
        <v>329</v>
      </c>
      <c r="D40" s="104">
        <v>6.4</v>
      </c>
      <c r="E40" s="1569"/>
      <c r="F40" s="1581">
        <f>ROUND(D40*E40,2)</f>
        <v>0</v>
      </c>
      <c r="G40" s="1251"/>
    </row>
    <row r="41" spans="1:7">
      <c r="A41" s="1199"/>
      <c r="B41" s="1199"/>
      <c r="C41" s="1199"/>
      <c r="D41" s="1199"/>
      <c r="E41" s="1569"/>
      <c r="F41" s="1304"/>
    </row>
    <row r="42" spans="1:7" ht="62.25" customHeight="1">
      <c r="A42" s="1211" t="s">
        <v>11</v>
      </c>
      <c r="B42" s="1259" t="s">
        <v>330</v>
      </c>
      <c r="C42" s="1260"/>
      <c r="D42" s="103"/>
      <c r="E42" s="1569"/>
      <c r="F42" s="1304"/>
    </row>
    <row r="43" spans="1:7">
      <c r="A43" s="1209"/>
      <c r="B43" s="1259" t="s">
        <v>331</v>
      </c>
      <c r="C43" s="1260"/>
      <c r="D43" s="103"/>
      <c r="E43" s="1569"/>
      <c r="F43" s="1304"/>
    </row>
    <row r="44" spans="1:7" ht="17.25">
      <c r="A44" s="1209"/>
      <c r="B44" s="1220" t="str">
        <f>B39</f>
        <v>Odvodnja</v>
      </c>
      <c r="C44" s="1260" t="s">
        <v>332</v>
      </c>
      <c r="D44" s="104">
        <v>8</v>
      </c>
      <c r="E44" s="1569"/>
      <c r="F44" s="1581">
        <f>ROUND(D44*E44,2)</f>
        <v>0</v>
      </c>
    </row>
    <row r="45" spans="1:7">
      <c r="A45" s="1199"/>
      <c r="B45" s="1199"/>
      <c r="C45" s="1199"/>
      <c r="D45" s="1209"/>
      <c r="E45" s="1569"/>
      <c r="F45" s="1304"/>
    </row>
    <row r="46" spans="1:7" ht="114.75">
      <c r="A46" s="1211" t="s">
        <v>14</v>
      </c>
      <c r="B46" s="1261" t="s">
        <v>333</v>
      </c>
      <c r="C46" s="1260"/>
      <c r="D46" s="104"/>
      <c r="E46" s="1569"/>
      <c r="F46" s="1304"/>
    </row>
    <row r="47" spans="1:7" ht="16.5">
      <c r="A47" s="1209"/>
      <c r="B47" s="1261" t="s">
        <v>334</v>
      </c>
      <c r="C47" s="1209"/>
      <c r="D47" s="1209"/>
      <c r="E47" s="1572"/>
      <c r="F47" s="1304"/>
    </row>
    <row r="48" spans="1:7" ht="17.25">
      <c r="A48" s="1209"/>
      <c r="B48" s="1220" t="str">
        <f>B44</f>
        <v>Odvodnja</v>
      </c>
      <c r="C48" s="1260" t="s">
        <v>329</v>
      </c>
      <c r="D48" s="104">
        <v>0.8</v>
      </c>
      <c r="E48" s="1569"/>
      <c r="F48" s="1581">
        <f>ROUND(D48*E48,2)</f>
        <v>0</v>
      </c>
    </row>
    <row r="49" spans="1:7">
      <c r="A49" s="1199"/>
      <c r="B49" s="1262"/>
      <c r="C49" s="1263"/>
      <c r="D49" s="104"/>
      <c r="E49" s="1569"/>
      <c r="F49" s="1304"/>
    </row>
    <row r="50" spans="1:7" ht="129">
      <c r="A50" s="1264" t="s">
        <v>13</v>
      </c>
      <c r="B50" s="1259" t="s">
        <v>335</v>
      </c>
      <c r="C50" s="1265"/>
      <c r="D50" s="1266"/>
      <c r="E50" s="1569"/>
      <c r="F50" s="1304"/>
    </row>
    <row r="51" spans="1:7">
      <c r="A51" s="1267"/>
      <c r="B51" s="1268" t="s">
        <v>336</v>
      </c>
      <c r="C51" s="1217"/>
      <c r="D51" s="1250"/>
      <c r="E51" s="1569"/>
      <c r="F51" s="1304"/>
    </row>
    <row r="52" spans="1:7" ht="17.25">
      <c r="A52" s="1267"/>
      <c r="B52" s="1220" t="str">
        <f>B48</f>
        <v>Odvodnja</v>
      </c>
      <c r="C52" s="1217" t="s">
        <v>337</v>
      </c>
      <c r="D52" s="1250">
        <v>2.4</v>
      </c>
      <c r="E52" s="1569"/>
      <c r="F52" s="1581">
        <f>ROUND(D52*E52,2)</f>
        <v>0</v>
      </c>
    </row>
    <row r="53" spans="1:7">
      <c r="A53" s="1269"/>
      <c r="B53" s="1270"/>
      <c r="C53" s="1271"/>
      <c r="D53" s="1252"/>
      <c r="E53" s="1569"/>
      <c r="F53" s="1591"/>
    </row>
    <row r="54" spans="1:7" ht="72">
      <c r="A54" s="1264" t="s">
        <v>136</v>
      </c>
      <c r="B54" s="1259" t="s">
        <v>338</v>
      </c>
      <c r="C54" s="1272"/>
      <c r="D54" s="1252"/>
      <c r="E54" s="1569"/>
      <c r="F54" s="1592"/>
    </row>
    <row r="55" spans="1:7">
      <c r="A55" s="1267"/>
      <c r="B55" s="1268" t="s">
        <v>336</v>
      </c>
      <c r="C55" s="1209"/>
      <c r="D55" s="1199"/>
      <c r="E55" s="1569"/>
      <c r="F55" s="1586"/>
    </row>
    <row r="56" spans="1:7" ht="17.25">
      <c r="A56" s="1267"/>
      <c r="B56" s="1220" t="str">
        <f>B52</f>
        <v>Odvodnja</v>
      </c>
      <c r="C56" s="1217" t="s">
        <v>337</v>
      </c>
      <c r="D56" s="1250">
        <v>1</v>
      </c>
      <c r="E56" s="1569"/>
      <c r="F56" s="1581">
        <f>ROUND(D56*E56,2)</f>
        <v>0</v>
      </c>
    </row>
    <row r="57" spans="1:7">
      <c r="A57" s="1267"/>
      <c r="B57" s="1220"/>
      <c r="C57" s="1217"/>
      <c r="D57" s="1252"/>
      <c r="E57" s="1569"/>
      <c r="F57" s="1304"/>
    </row>
    <row r="58" spans="1:7" ht="129">
      <c r="A58" s="1264" t="s">
        <v>138</v>
      </c>
      <c r="B58" s="1259" t="s">
        <v>339</v>
      </c>
      <c r="C58" s="1249"/>
      <c r="D58" s="1252"/>
      <c r="E58" s="1569"/>
      <c r="F58" s="1304"/>
    </row>
    <row r="59" spans="1:7">
      <c r="A59" s="1267"/>
      <c r="B59" s="1248" t="s">
        <v>336</v>
      </c>
      <c r="C59" s="1217"/>
      <c r="D59" s="1252"/>
      <c r="E59" s="1569"/>
      <c r="F59" s="1304"/>
    </row>
    <row r="60" spans="1:7" ht="17.25">
      <c r="A60" s="1267"/>
      <c r="B60" s="1593" t="str">
        <f>B56</f>
        <v>Odvodnja</v>
      </c>
      <c r="C60" s="1217" t="s">
        <v>337</v>
      </c>
      <c r="D60" s="1250">
        <v>2.4</v>
      </c>
      <c r="E60" s="1569"/>
      <c r="F60" s="1581">
        <f>ROUND(D60*E60,2)</f>
        <v>0</v>
      </c>
    </row>
    <row r="61" spans="1:7">
      <c r="A61" s="1267"/>
      <c r="B61" s="1220"/>
      <c r="C61" s="1217"/>
      <c r="D61" s="1252"/>
      <c r="E61" s="1569"/>
      <c r="F61" s="1304"/>
    </row>
    <row r="62" spans="1:7" ht="86.25">
      <c r="A62" s="1264" t="s">
        <v>139</v>
      </c>
      <c r="B62" s="1225" t="s">
        <v>2094</v>
      </c>
      <c r="C62" s="1217"/>
      <c r="D62" s="1252"/>
      <c r="E62" s="1569"/>
      <c r="F62" s="1304"/>
    </row>
    <row r="63" spans="1:7" ht="17.25">
      <c r="A63" s="1267"/>
      <c r="B63" s="1248" t="s">
        <v>340</v>
      </c>
      <c r="C63" s="1217" t="s">
        <v>337</v>
      </c>
      <c r="D63" s="1218">
        <v>5.4</v>
      </c>
      <c r="E63" s="1569"/>
      <c r="F63" s="1581">
        <f>ROUND(D63*E63,2)</f>
        <v>0</v>
      </c>
    </row>
    <row r="64" spans="1:7">
      <c r="A64" s="1199"/>
      <c r="B64" s="1199"/>
      <c r="C64" s="1199"/>
      <c r="D64" s="1199"/>
      <c r="E64" s="1569"/>
      <c r="F64" s="1590"/>
      <c r="G64" s="1199"/>
    </row>
    <row r="65" spans="1:7">
      <c r="A65" s="1229"/>
      <c r="B65" s="1230" t="s">
        <v>383</v>
      </c>
      <c r="C65" s="1231"/>
      <c r="D65" s="1232"/>
      <c r="E65" s="1570"/>
      <c r="F65" s="1433">
        <f>ROUND(SUM(F35:F64),2)</f>
        <v>0</v>
      </c>
      <c r="G65" s="1233"/>
    </row>
    <row r="66" spans="1:7">
      <c r="A66" s="1239"/>
      <c r="B66" s="1240"/>
      <c r="C66" s="1241"/>
      <c r="D66" s="1242"/>
      <c r="E66" s="1573"/>
      <c r="F66" s="1483"/>
      <c r="G66" s="1243"/>
    </row>
    <row r="67" spans="1:7">
      <c r="A67" s="1204" t="s">
        <v>12</v>
      </c>
      <c r="B67" s="1205" t="s">
        <v>286</v>
      </c>
      <c r="C67" s="1206"/>
      <c r="D67" s="1207"/>
      <c r="E67" s="1571"/>
      <c r="F67" s="1589"/>
      <c r="G67" s="1208"/>
    </row>
    <row r="68" spans="1:7" s="1209" customFormat="1">
      <c r="E68" s="1568"/>
      <c r="F68" s="1586"/>
    </row>
    <row r="69" spans="1:7" s="1209" customFormat="1" ht="71.25">
      <c r="A69" s="1264"/>
      <c r="B69" s="1210" t="s">
        <v>2601</v>
      </c>
      <c r="C69" s="1265"/>
      <c r="D69" s="1266"/>
      <c r="E69" s="1345"/>
      <c r="F69" s="1592">
        <f t="shared" ref="F69" si="0">D69*E69</f>
        <v>0</v>
      </c>
    </row>
    <row r="70" spans="1:7" s="1209" customFormat="1">
      <c r="E70" s="1568"/>
      <c r="F70" s="1586"/>
    </row>
    <row r="71" spans="1:7" s="1209" customFormat="1" ht="101.25">
      <c r="A71" s="1264" t="s">
        <v>15</v>
      </c>
      <c r="B71" s="1212" t="s">
        <v>2654</v>
      </c>
      <c r="C71" s="1265"/>
      <c r="D71" s="1266"/>
      <c r="E71" s="1345"/>
      <c r="F71" s="1592"/>
    </row>
    <row r="72" spans="1:7" s="1209" customFormat="1">
      <c r="B72" s="1594" t="s">
        <v>342</v>
      </c>
      <c r="C72" s="1272"/>
      <c r="D72" s="1250"/>
      <c r="E72" s="1569"/>
      <c r="F72" s="1592"/>
    </row>
    <row r="73" spans="1:7" s="1209" customFormat="1" ht="16.5">
      <c r="B73" s="1595" t="s">
        <v>2598</v>
      </c>
      <c r="C73" s="1272" t="s">
        <v>325</v>
      </c>
      <c r="D73" s="1250">
        <v>3.6</v>
      </c>
      <c r="E73" s="1569"/>
      <c r="F73" s="1581">
        <f>ROUND(D73*E73,2)</f>
        <v>0</v>
      </c>
    </row>
    <row r="74" spans="1:7" s="1209" customFormat="1">
      <c r="E74" s="1569"/>
      <c r="F74" s="1592"/>
    </row>
    <row r="75" spans="1:7" s="1209" customFormat="1" ht="72">
      <c r="A75" s="1264" t="s">
        <v>16</v>
      </c>
      <c r="B75" s="1259" t="s">
        <v>2655</v>
      </c>
      <c r="C75" s="1265"/>
      <c r="D75" s="1266"/>
      <c r="E75" s="1569"/>
      <c r="F75" s="1592"/>
    </row>
    <row r="76" spans="1:7" s="1209" customFormat="1">
      <c r="B76" s="1268" t="s">
        <v>288</v>
      </c>
      <c r="C76" s="1272"/>
      <c r="D76" s="1250"/>
      <c r="E76" s="1569"/>
      <c r="F76" s="1592"/>
    </row>
    <row r="77" spans="1:7" s="1209" customFormat="1">
      <c r="B77" s="1276" t="s">
        <v>2599</v>
      </c>
      <c r="C77" s="1272" t="s">
        <v>290</v>
      </c>
      <c r="D77" s="1250">
        <v>3</v>
      </c>
      <c r="E77" s="1569"/>
      <c r="F77" s="1581">
        <f>ROUND(D77*E77,2)</f>
        <v>0</v>
      </c>
    </row>
    <row r="78" spans="1:7" s="1209" customFormat="1">
      <c r="E78" s="1569"/>
      <c r="F78" s="1592"/>
    </row>
    <row r="79" spans="1:7" s="1209" customFormat="1" ht="29.25">
      <c r="A79" s="1264" t="s">
        <v>25</v>
      </c>
      <c r="B79" s="1259" t="s">
        <v>2656</v>
      </c>
      <c r="C79" s="1272"/>
      <c r="D79" s="1596"/>
      <c r="E79" s="1569"/>
      <c r="F79" s="1592"/>
    </row>
    <row r="80" spans="1:7" s="1209" customFormat="1" ht="17.25">
      <c r="B80" s="1594" t="s">
        <v>342</v>
      </c>
      <c r="C80" s="1217" t="s">
        <v>325</v>
      </c>
      <c r="D80" s="1218">
        <v>3.6</v>
      </c>
      <c r="E80" s="1569"/>
      <c r="F80" s="1581">
        <f>ROUND(D80*E80,2)</f>
        <v>0</v>
      </c>
    </row>
    <row r="81" spans="1:8" s="1209" customFormat="1">
      <c r="B81" s="1594"/>
      <c r="C81" s="1272"/>
      <c r="D81" s="1218"/>
      <c r="E81" s="1569"/>
      <c r="F81" s="1592"/>
    </row>
    <row r="82" spans="1:8" s="1209" customFormat="1" ht="186.75">
      <c r="A82" s="1264" t="s">
        <v>26</v>
      </c>
      <c r="B82" s="1259" t="s">
        <v>2657</v>
      </c>
      <c r="C82" s="1265"/>
      <c r="D82" s="1266"/>
      <c r="E82" s="1569"/>
      <c r="F82" s="1592"/>
    </row>
    <row r="83" spans="1:8" s="1209" customFormat="1">
      <c r="B83" s="1268" t="s">
        <v>2600</v>
      </c>
      <c r="C83" s="1217"/>
      <c r="D83" s="104"/>
      <c r="E83" s="1569"/>
      <c r="F83" s="1592"/>
    </row>
    <row r="84" spans="1:8" s="1209" customFormat="1" ht="17.25">
      <c r="B84" s="1220" t="str">
        <f>B40</f>
        <v>- Temeljna odvodnja (novo)</v>
      </c>
      <c r="C84" s="1217" t="s">
        <v>325</v>
      </c>
      <c r="D84" s="104">
        <v>8</v>
      </c>
      <c r="E84" s="1569"/>
      <c r="F84" s="1581">
        <f>ROUND(D84*E84,2)</f>
        <v>0</v>
      </c>
    </row>
    <row r="85" spans="1:8" s="1209" customFormat="1">
      <c r="B85" s="1220"/>
      <c r="C85" s="1217"/>
      <c r="D85" s="104"/>
      <c r="E85" s="1342"/>
      <c r="F85" s="1592"/>
    </row>
    <row r="86" spans="1:8" s="1209" customFormat="1">
      <c r="A86" s="1229"/>
      <c r="B86" s="1230" t="s">
        <v>292</v>
      </c>
      <c r="C86" s="1231"/>
      <c r="D86" s="1232"/>
      <c r="E86" s="1570"/>
      <c r="F86" s="1433">
        <f>ROUND(SUM(F69:F85),2)</f>
        <v>0</v>
      </c>
      <c r="G86" s="1233"/>
    </row>
    <row r="87" spans="1:8">
      <c r="A87" s="1239"/>
      <c r="B87" s="1240"/>
      <c r="C87" s="1241"/>
      <c r="D87" s="1242"/>
      <c r="E87" s="1573"/>
      <c r="F87" s="1483"/>
      <c r="G87" s="1243"/>
    </row>
    <row r="88" spans="1:8">
      <c r="A88" s="1204" t="s">
        <v>7</v>
      </c>
      <c r="B88" s="1205" t="s">
        <v>293</v>
      </c>
      <c r="C88" s="1206"/>
      <c r="D88" s="1207"/>
      <c r="E88" s="1571"/>
      <c r="F88" s="1589"/>
      <c r="G88" s="1208"/>
    </row>
    <row r="89" spans="1:8">
      <c r="A89" s="1597"/>
      <c r="B89" s="1598"/>
      <c r="C89" s="1599"/>
      <c r="D89" s="1600"/>
      <c r="E89" s="1574"/>
      <c r="F89" s="1601"/>
      <c r="G89" s="1600"/>
    </row>
    <row r="90" spans="1:8" ht="72">
      <c r="A90" s="1602" t="s">
        <v>113</v>
      </c>
      <c r="B90" s="1603" t="s">
        <v>344</v>
      </c>
      <c r="C90" s="1602"/>
      <c r="D90" s="1604"/>
      <c r="E90" s="1522"/>
      <c r="F90" s="1605"/>
      <c r="G90" s="104"/>
      <c r="H90" s="1251"/>
    </row>
    <row r="91" spans="1:8" ht="71.25">
      <c r="A91" s="1606"/>
      <c r="B91" s="1607" t="s">
        <v>2669</v>
      </c>
      <c r="C91" s="1608"/>
      <c r="D91" s="1608"/>
      <c r="E91" s="1575"/>
      <c r="F91" s="1605"/>
      <c r="G91" s="1609"/>
    </row>
    <row r="92" spans="1:8">
      <c r="A92" s="1606"/>
      <c r="B92" s="1610" t="s">
        <v>300</v>
      </c>
      <c r="C92" s="1611" t="s">
        <v>5</v>
      </c>
      <c r="D92" s="1612">
        <v>2</v>
      </c>
      <c r="E92" s="1569"/>
      <c r="F92" s="1581">
        <f>ROUND(D92*E92,2)</f>
        <v>0</v>
      </c>
      <c r="G92" s="1613"/>
      <c r="H92" s="1614"/>
    </row>
    <row r="93" spans="1:8">
      <c r="A93" s="1606"/>
      <c r="B93" s="1610" t="s">
        <v>301</v>
      </c>
      <c r="C93" s="1611" t="s">
        <v>5</v>
      </c>
      <c r="D93" s="1604">
        <v>2</v>
      </c>
      <c r="E93" s="1569"/>
      <c r="F93" s="1581">
        <f>ROUND(D93*E93,2)</f>
        <v>0</v>
      </c>
      <c r="G93" s="1615"/>
    </row>
    <row r="94" spans="1:8">
      <c r="A94" s="1606"/>
      <c r="B94" s="1607" t="s">
        <v>345</v>
      </c>
      <c r="C94" s="1608"/>
      <c r="D94" s="1608"/>
      <c r="E94" s="1569"/>
      <c r="F94" s="1605"/>
      <c r="G94" s="1615"/>
    </row>
    <row r="95" spans="1:8">
      <c r="A95" s="1606"/>
      <c r="B95" s="1610" t="s">
        <v>300</v>
      </c>
      <c r="C95" s="1611" t="s">
        <v>5</v>
      </c>
      <c r="D95" s="1604">
        <v>2</v>
      </c>
      <c r="E95" s="1569"/>
      <c r="F95" s="1581">
        <f>ROUND(D95*E95,2)</f>
        <v>0</v>
      </c>
      <c r="G95" s="1615"/>
    </row>
    <row r="96" spans="1:8">
      <c r="A96" s="1606"/>
      <c r="B96" s="1610" t="s">
        <v>301</v>
      </c>
      <c r="C96" s="1611" t="s">
        <v>5</v>
      </c>
      <c r="D96" s="1604">
        <v>2</v>
      </c>
      <c r="E96" s="1569"/>
      <c r="F96" s="1581">
        <f>ROUND(D96*E96,2)</f>
        <v>0</v>
      </c>
      <c r="G96" s="1615"/>
    </row>
    <row r="97" spans="1:7">
      <c r="A97" s="1606"/>
      <c r="B97" s="1610"/>
      <c r="C97" s="1611"/>
      <c r="D97" s="1604"/>
      <c r="E97" s="1569"/>
      <c r="F97" s="1605">
        <f>D97*E97</f>
        <v>0</v>
      </c>
      <c r="G97" s="1615"/>
    </row>
    <row r="98" spans="1:7" ht="409.5">
      <c r="A98" s="1616" t="s">
        <v>114</v>
      </c>
      <c r="B98" s="1617" t="s">
        <v>347</v>
      </c>
      <c r="C98" s="1609"/>
      <c r="D98" s="1618"/>
      <c r="E98" s="1569"/>
      <c r="F98" s="104"/>
      <c r="G98" s="1608"/>
    </row>
    <row r="99" spans="1:7">
      <c r="A99" s="1619"/>
      <c r="B99" s="1620" t="s">
        <v>279</v>
      </c>
      <c r="C99" s="1621" t="s">
        <v>39</v>
      </c>
      <c r="D99" s="1622">
        <v>1</v>
      </c>
      <c r="E99" s="1569"/>
      <c r="F99" s="1581">
        <f>ROUND(D99*E99,2)</f>
        <v>0</v>
      </c>
      <c r="G99" s="1608"/>
    </row>
    <row r="100" spans="1:7">
      <c r="A100" s="1619"/>
      <c r="B100" s="1620"/>
      <c r="C100" s="1621"/>
      <c r="D100" s="1623"/>
      <c r="E100" s="1569"/>
      <c r="F100" s="1605"/>
      <c r="G100" s="1608"/>
    </row>
    <row r="101" spans="1:7" ht="129">
      <c r="A101" s="1616" t="s">
        <v>115</v>
      </c>
      <c r="B101" s="1617" t="s">
        <v>348</v>
      </c>
      <c r="C101" s="1609"/>
      <c r="D101" s="1618"/>
      <c r="E101" s="1569"/>
      <c r="F101" s="1605"/>
      <c r="G101" s="1608"/>
    </row>
    <row r="102" spans="1:7">
      <c r="A102" s="1619"/>
      <c r="B102" s="1620" t="s">
        <v>349</v>
      </c>
      <c r="C102" s="1621" t="s">
        <v>290</v>
      </c>
      <c r="D102" s="1622">
        <v>86</v>
      </c>
      <c r="E102" s="1569"/>
      <c r="F102" s="1581">
        <f>ROUND(D102*E102,2)</f>
        <v>0</v>
      </c>
      <c r="G102" s="1608"/>
    </row>
    <row r="103" spans="1:7">
      <c r="A103" s="1619"/>
      <c r="B103" s="1620"/>
      <c r="C103" s="1621"/>
      <c r="D103" s="1623"/>
      <c r="E103" s="1569"/>
      <c r="F103" s="1605"/>
      <c r="G103" s="1608"/>
    </row>
    <row r="104" spans="1:7" ht="86.25">
      <c r="A104" s="1616" t="s">
        <v>116</v>
      </c>
      <c r="B104" s="1617" t="s">
        <v>350</v>
      </c>
      <c r="C104" s="1609"/>
      <c r="D104" s="1618"/>
      <c r="E104" s="1569"/>
      <c r="F104" s="1605"/>
      <c r="G104" s="1608"/>
    </row>
    <row r="105" spans="1:7">
      <c r="A105" s="1619"/>
      <c r="B105" s="1620" t="s">
        <v>351</v>
      </c>
      <c r="C105" s="1621" t="s">
        <v>35</v>
      </c>
      <c r="D105" s="1624">
        <v>1</v>
      </c>
      <c r="E105" s="1569"/>
      <c r="F105" s="1581">
        <f>ROUND(D105*E105,2)</f>
        <v>0</v>
      </c>
      <c r="G105" s="1608"/>
    </row>
    <row r="106" spans="1:7">
      <c r="A106" s="1209"/>
      <c r="B106" s="1291"/>
      <c r="C106" s="1223"/>
      <c r="D106" s="1290"/>
      <c r="E106" s="1342"/>
      <c r="F106" s="1304">
        <f>D106*E106</f>
        <v>0</v>
      </c>
      <c r="G106" s="1219"/>
    </row>
    <row r="107" spans="1:7">
      <c r="A107" s="1209"/>
      <c r="B107" s="1287"/>
      <c r="C107" s="1223"/>
      <c r="D107" s="1292"/>
      <c r="E107" s="1349"/>
      <c r="F107" s="104"/>
      <c r="G107" s="104"/>
    </row>
    <row r="108" spans="1:7">
      <c r="A108" s="1308"/>
      <c r="B108" s="1255" t="s">
        <v>314</v>
      </c>
      <c r="C108" s="1309"/>
      <c r="D108" s="1257"/>
      <c r="E108" s="1576"/>
      <c r="F108" s="1433">
        <f>ROUND(SUM(F90:F107),2)</f>
        <v>0</v>
      </c>
      <c r="G108" s="1233"/>
    </row>
    <row r="109" spans="1:7">
      <c r="A109" s="1310"/>
      <c r="B109" s="1311"/>
      <c r="C109" s="1312"/>
      <c r="D109" s="1214"/>
      <c r="E109" s="1577"/>
      <c r="F109" s="1483"/>
      <c r="G109" s="1243"/>
    </row>
    <row r="110" spans="1:7">
      <c r="A110" s="1234" t="s">
        <v>8</v>
      </c>
      <c r="B110" s="1235" t="s">
        <v>305</v>
      </c>
      <c r="C110" s="1236"/>
      <c r="D110" s="1237"/>
      <c r="E110" s="1578"/>
      <c r="F110" s="1625"/>
      <c r="G110" s="1238"/>
    </row>
    <row r="111" spans="1:7">
      <c r="A111" s="1226"/>
      <c r="B111" s="1289"/>
      <c r="C111" s="1288"/>
      <c r="D111" s="105"/>
      <c r="E111" s="1355"/>
      <c r="F111" s="104"/>
    </row>
    <row r="112" spans="1:7" ht="216.75">
      <c r="A112" s="1294" t="s">
        <v>6</v>
      </c>
      <c r="B112" s="1317" t="s">
        <v>2096</v>
      </c>
      <c r="C112" s="1318"/>
      <c r="D112" s="1319"/>
      <c r="E112" s="1356"/>
      <c r="F112" s="1320"/>
    </row>
    <row r="113" spans="1:7">
      <c r="A113" s="1226"/>
      <c r="B113" s="1289" t="s">
        <v>306</v>
      </c>
      <c r="E113" s="1579"/>
      <c r="F113" s="1626"/>
    </row>
    <row r="114" spans="1:7">
      <c r="A114" s="1226"/>
      <c r="B114" s="1291" t="s">
        <v>300</v>
      </c>
      <c r="C114" s="1288" t="s">
        <v>290</v>
      </c>
      <c r="D114" s="1290">
        <v>3</v>
      </c>
      <c r="E114" s="1569"/>
      <c r="F114" s="1581">
        <f>ROUND(D114*E114,2)</f>
        <v>0</v>
      </c>
    </row>
    <row r="115" spans="1:7">
      <c r="A115" s="1226"/>
      <c r="B115" s="1291" t="s">
        <v>301</v>
      </c>
      <c r="C115" s="1288" t="s">
        <v>290</v>
      </c>
      <c r="D115" s="1290">
        <v>3</v>
      </c>
      <c r="E115" s="1569"/>
      <c r="F115" s="1581">
        <f>ROUND(D115*E115,2)</f>
        <v>0</v>
      </c>
    </row>
    <row r="116" spans="1:7">
      <c r="A116" s="1226"/>
      <c r="B116" s="1289" t="s">
        <v>307</v>
      </c>
      <c r="C116" s="1288"/>
      <c r="D116" s="1321"/>
      <c r="E116" s="1569"/>
      <c r="F116" s="1304"/>
    </row>
    <row r="117" spans="1:7">
      <c r="A117" s="1226"/>
      <c r="B117" s="1291" t="s">
        <v>300</v>
      </c>
      <c r="C117" s="1288" t="s">
        <v>290</v>
      </c>
      <c r="D117" s="1290">
        <v>1</v>
      </c>
      <c r="E117" s="1569"/>
      <c r="F117" s="1581">
        <f>ROUND(D117*E117,2)</f>
        <v>0</v>
      </c>
    </row>
    <row r="118" spans="1:7">
      <c r="A118" s="1226"/>
      <c r="B118" s="1291" t="s">
        <v>301</v>
      </c>
      <c r="C118" s="1288" t="s">
        <v>290</v>
      </c>
      <c r="D118" s="1290">
        <v>1</v>
      </c>
      <c r="E118" s="1569"/>
      <c r="F118" s="1581">
        <f>ROUND(D118*E118,2)</f>
        <v>0</v>
      </c>
    </row>
    <row r="119" spans="1:7">
      <c r="A119" s="1226"/>
      <c r="B119" s="1289" t="s">
        <v>352</v>
      </c>
      <c r="D119" s="1321"/>
      <c r="E119" s="1569"/>
      <c r="F119" s="1304"/>
    </row>
    <row r="120" spans="1:7">
      <c r="A120" s="1226"/>
      <c r="B120" s="1291" t="s">
        <v>300</v>
      </c>
      <c r="C120" s="1288" t="s">
        <v>290</v>
      </c>
      <c r="D120" s="1290">
        <v>13</v>
      </c>
      <c r="E120" s="1569"/>
      <c r="F120" s="1581">
        <f>ROUND(D120*E120,2)</f>
        <v>0</v>
      </c>
    </row>
    <row r="121" spans="1:7">
      <c r="A121" s="1226"/>
      <c r="B121" s="1291" t="s">
        <v>301</v>
      </c>
      <c r="C121" s="1288" t="s">
        <v>290</v>
      </c>
      <c r="D121" s="1290">
        <v>13</v>
      </c>
      <c r="E121" s="1569"/>
      <c r="F121" s="1581">
        <f>ROUND(D121*E121,2)</f>
        <v>0</v>
      </c>
    </row>
    <row r="122" spans="1:7">
      <c r="A122" s="1226"/>
      <c r="B122" s="1291"/>
      <c r="C122" s="1288"/>
      <c r="D122" s="1290"/>
      <c r="E122" s="1569"/>
      <c r="F122" s="1304"/>
    </row>
    <row r="123" spans="1:7" ht="60.75" customHeight="1">
      <c r="A123" s="1294" t="s">
        <v>28</v>
      </c>
      <c r="B123" s="1295" t="s">
        <v>356</v>
      </c>
      <c r="C123" s="1226"/>
      <c r="D123" s="1274"/>
      <c r="E123" s="1569"/>
      <c r="F123" s="1304"/>
    </row>
    <row r="124" spans="1:7">
      <c r="A124" s="1297"/>
      <c r="B124" s="1289" t="s">
        <v>357</v>
      </c>
      <c r="C124" s="1288" t="s">
        <v>290</v>
      </c>
      <c r="D124" s="1290">
        <v>52.5</v>
      </c>
      <c r="E124" s="1569"/>
      <c r="F124" s="1581">
        <f>ROUND(D124*E124,2)</f>
        <v>0</v>
      </c>
    </row>
    <row r="125" spans="1:7">
      <c r="A125" s="1226"/>
      <c r="B125" s="1291"/>
      <c r="C125" s="1288"/>
      <c r="D125" s="1290"/>
      <c r="E125" s="1569"/>
      <c r="F125" s="1304"/>
      <c r="G125" s="1219"/>
    </row>
    <row r="126" spans="1:7" ht="63.75" customHeight="1">
      <c r="A126" s="1294" t="s">
        <v>29</v>
      </c>
      <c r="B126" s="1293" t="s">
        <v>2670</v>
      </c>
      <c r="C126" s="1318"/>
      <c r="D126" s="1319"/>
      <c r="E126" s="1569"/>
      <c r="F126" s="1304"/>
      <c r="G126" s="1219"/>
    </row>
    <row r="127" spans="1:7">
      <c r="A127" s="1226"/>
      <c r="B127" s="1289" t="s">
        <v>353</v>
      </c>
      <c r="E127" s="1569"/>
      <c r="F127" s="1304"/>
      <c r="G127" s="1219"/>
    </row>
    <row r="128" spans="1:7">
      <c r="A128" s="1226"/>
      <c r="B128" s="1291" t="s">
        <v>300</v>
      </c>
      <c r="C128" s="1288" t="s">
        <v>5</v>
      </c>
      <c r="D128" s="105">
        <v>5</v>
      </c>
      <c r="E128" s="1569"/>
      <c r="F128" s="1581">
        <f>ROUND(D128*E128,2)</f>
        <v>0</v>
      </c>
      <c r="G128" s="1219"/>
    </row>
    <row r="129" spans="1:8">
      <c r="A129" s="1226"/>
      <c r="B129" s="1291" t="s">
        <v>301</v>
      </c>
      <c r="C129" s="1288" t="s">
        <v>5</v>
      </c>
      <c r="D129" s="105">
        <f>D128</f>
        <v>5</v>
      </c>
      <c r="E129" s="1569"/>
      <c r="F129" s="1581">
        <f>ROUND(D129*E129,2)</f>
        <v>0</v>
      </c>
      <c r="G129" s="1219"/>
    </row>
    <row r="130" spans="1:8">
      <c r="A130" s="1226"/>
      <c r="B130" s="1291"/>
      <c r="C130" s="1288"/>
      <c r="D130" s="105"/>
      <c r="E130" s="1569"/>
      <c r="F130" s="106"/>
      <c r="G130" s="106"/>
    </row>
    <row r="131" spans="1:8" ht="43.5">
      <c r="A131" s="1294" t="s">
        <v>30</v>
      </c>
      <c r="B131" s="1627" t="s">
        <v>354</v>
      </c>
      <c r="C131" s="1226"/>
      <c r="D131" s="1274"/>
      <c r="E131" s="1569"/>
      <c r="F131" s="1628"/>
      <c r="G131" s="1265"/>
    </row>
    <row r="132" spans="1:8">
      <c r="A132" s="1226"/>
      <c r="B132" s="1289" t="s">
        <v>355</v>
      </c>
      <c r="C132" s="1288" t="s">
        <v>5</v>
      </c>
      <c r="D132" s="107">
        <v>1</v>
      </c>
      <c r="E132" s="1569"/>
      <c r="F132" s="1581">
        <f>ROUND(D132*E132,2)</f>
        <v>0</v>
      </c>
      <c r="G132" s="1219"/>
    </row>
    <row r="133" spans="1:8">
      <c r="A133" s="1297"/>
      <c r="B133" s="1289"/>
      <c r="C133" s="1288"/>
      <c r="D133" s="1299"/>
      <c r="E133" s="1569"/>
      <c r="F133" s="104"/>
    </row>
    <row r="134" spans="1:8" ht="100.5">
      <c r="A134" s="1211" t="s">
        <v>31</v>
      </c>
      <c r="B134" s="1287" t="s">
        <v>358</v>
      </c>
      <c r="C134" s="1629"/>
      <c r="D134" s="1630"/>
      <c r="E134" s="1569"/>
      <c r="F134" s="108"/>
    </row>
    <row r="135" spans="1:8">
      <c r="A135" s="1631"/>
      <c r="B135" s="1287" t="s">
        <v>359</v>
      </c>
      <c r="C135" s="1223" t="s">
        <v>290</v>
      </c>
      <c r="D135" s="1632">
        <v>53</v>
      </c>
      <c r="E135" s="1569"/>
      <c r="F135" s="1581">
        <f>ROUND(D135*E135,2)</f>
        <v>0</v>
      </c>
      <c r="G135" s="154"/>
    </row>
    <row r="136" spans="1:8">
      <c r="A136" s="1631"/>
      <c r="B136" s="1287"/>
      <c r="C136" s="1223"/>
      <c r="D136" s="1632"/>
      <c r="E136" s="1569"/>
      <c r="F136" s="1304"/>
    </row>
    <row r="137" spans="1:8" ht="72">
      <c r="A137" s="1294" t="s">
        <v>32</v>
      </c>
      <c r="B137" s="1287" t="s">
        <v>360</v>
      </c>
      <c r="C137" s="1217"/>
      <c r="D137" s="1633"/>
      <c r="E137" s="1569"/>
      <c r="F137" s="1304"/>
    </row>
    <row r="138" spans="1:8">
      <c r="A138" s="1297"/>
      <c r="B138" s="1289" t="s">
        <v>361</v>
      </c>
      <c r="C138" s="1288" t="s">
        <v>290</v>
      </c>
      <c r="D138" s="1633">
        <v>27</v>
      </c>
      <c r="E138" s="1569"/>
      <c r="F138" s="1581">
        <f>ROUND(D138*E138,2)</f>
        <v>0</v>
      </c>
      <c r="G138" s="154"/>
    </row>
    <row r="139" spans="1:8">
      <c r="A139" s="1297"/>
      <c r="B139" s="1289"/>
      <c r="C139" s="1288"/>
      <c r="D139" s="1299"/>
      <c r="E139" s="1580"/>
      <c r="F139" s="104"/>
      <c r="G139" s="104"/>
    </row>
    <row r="140" spans="1:8">
      <c r="A140" s="1308"/>
      <c r="B140" s="1255" t="s">
        <v>315</v>
      </c>
      <c r="C140" s="1309"/>
      <c r="D140" s="1257"/>
      <c r="E140" s="1576"/>
      <c r="F140" s="1433">
        <f>ROUND(SUM(F112:F139),2)</f>
        <v>0</v>
      </c>
      <c r="G140" s="1233"/>
    </row>
    <row r="141" spans="1:8">
      <c r="A141" s="1209"/>
      <c r="B141" s="1287"/>
      <c r="C141" s="1223"/>
      <c r="D141" s="1292"/>
      <c r="E141" s="1349"/>
      <c r="F141" s="104"/>
      <c r="G141" s="104"/>
    </row>
    <row r="142" spans="1:8">
      <c r="A142" s="1234" t="s">
        <v>33</v>
      </c>
      <c r="B142" s="1235" t="s">
        <v>362</v>
      </c>
      <c r="C142" s="1236"/>
      <c r="D142" s="1237"/>
      <c r="E142" s="1578"/>
      <c r="F142" s="1625"/>
      <c r="G142" s="1238"/>
    </row>
    <row r="143" spans="1:8">
      <c r="A143" s="1226"/>
      <c r="B143" s="1289"/>
      <c r="C143" s="1288"/>
      <c r="D143" s="103"/>
      <c r="E143" s="1355"/>
      <c r="F143" s="104"/>
      <c r="G143" s="104"/>
    </row>
    <row r="144" spans="1:8" ht="71.25">
      <c r="A144" s="1226"/>
      <c r="B144" s="1634" t="s">
        <v>2097</v>
      </c>
      <c r="C144" s="1288"/>
      <c r="D144" s="103"/>
      <c r="E144" s="1355"/>
      <c r="F144" s="104"/>
      <c r="G144" s="104"/>
      <c r="H144" s="1251"/>
    </row>
    <row r="145" spans="1:7">
      <c r="A145" s="1226"/>
      <c r="B145" s="1289"/>
      <c r="C145" s="1288"/>
      <c r="D145" s="103"/>
      <c r="E145" s="1355"/>
      <c r="F145" s="104"/>
      <c r="G145" s="104"/>
    </row>
    <row r="146" spans="1:7" ht="43.5">
      <c r="A146" s="1294" t="s">
        <v>34</v>
      </c>
      <c r="B146" s="1293" t="s">
        <v>363</v>
      </c>
      <c r="C146" s="1288"/>
      <c r="D146" s="103"/>
      <c r="E146" s="1355"/>
      <c r="F146" s="104"/>
      <c r="G146" s="104"/>
    </row>
    <row r="147" spans="1:7">
      <c r="A147" s="1226"/>
      <c r="B147" s="1291" t="s">
        <v>300</v>
      </c>
      <c r="C147" s="1288" t="s">
        <v>5</v>
      </c>
      <c r="D147" s="105">
        <v>12</v>
      </c>
      <c r="E147" s="1569"/>
      <c r="F147" s="1581">
        <f>ROUND(D147*E147,2)</f>
        <v>0</v>
      </c>
      <c r="G147" s="1219"/>
    </row>
    <row r="148" spans="1:7">
      <c r="A148" s="1226"/>
      <c r="B148" s="1291" t="s">
        <v>301</v>
      </c>
      <c r="C148" s="1288" t="s">
        <v>5</v>
      </c>
      <c r="D148" s="105">
        <v>12</v>
      </c>
      <c r="E148" s="1569"/>
      <c r="F148" s="1581">
        <f>ROUND(D148*E148,2)</f>
        <v>0</v>
      </c>
      <c r="G148" s="1219"/>
    </row>
    <row r="149" spans="1:7">
      <c r="A149" s="1226"/>
      <c r="B149" s="1289"/>
      <c r="C149" s="1288"/>
      <c r="D149" s="105"/>
      <c r="E149" s="1569"/>
      <c r="F149" s="1304"/>
      <c r="G149" s="1219"/>
    </row>
    <row r="150" spans="1:7" ht="100.5">
      <c r="A150" s="1294" t="s">
        <v>70</v>
      </c>
      <c r="B150" s="1293" t="s">
        <v>2098</v>
      </c>
      <c r="C150" s="1288"/>
      <c r="D150" s="104"/>
      <c r="E150" s="1569"/>
      <c r="F150" s="1304"/>
      <c r="G150" s="1219"/>
    </row>
    <row r="151" spans="1:7">
      <c r="A151" s="1226"/>
      <c r="B151" s="1291" t="s">
        <v>300</v>
      </c>
      <c r="C151" s="1288" t="s">
        <v>5</v>
      </c>
      <c r="D151" s="109">
        <v>11</v>
      </c>
      <c r="E151" s="1569"/>
      <c r="F151" s="1581">
        <f>ROUND(D151*E151,2)</f>
        <v>0</v>
      </c>
      <c r="G151" s="1219"/>
    </row>
    <row r="152" spans="1:7">
      <c r="A152" s="1226"/>
      <c r="B152" s="1291" t="s">
        <v>301</v>
      </c>
      <c r="C152" s="1288" t="s">
        <v>5</v>
      </c>
      <c r="D152" s="109">
        <v>11</v>
      </c>
      <c r="E152" s="1569"/>
      <c r="F152" s="1581">
        <f>ROUND(D152*E152,2)</f>
        <v>0</v>
      </c>
      <c r="G152" s="1219"/>
    </row>
    <row r="153" spans="1:7" s="1209" customFormat="1">
      <c r="A153" s="1265"/>
      <c r="B153" s="1291"/>
      <c r="C153" s="1284"/>
      <c r="D153" s="109"/>
      <c r="E153" s="1569"/>
      <c r="F153" s="1592"/>
      <c r="G153" s="1218"/>
    </row>
    <row r="154" spans="1:7" s="1209" customFormat="1" ht="205.5" customHeight="1">
      <c r="A154" s="1264" t="s">
        <v>71</v>
      </c>
      <c r="B154" s="1315" t="s">
        <v>2671</v>
      </c>
      <c r="C154" s="1284"/>
      <c r="D154" s="109"/>
      <c r="E154" s="1569"/>
      <c r="F154" s="1592"/>
      <c r="G154" s="1218"/>
    </row>
    <row r="155" spans="1:7" s="1209" customFormat="1">
      <c r="A155" s="1265"/>
      <c r="B155" s="1315" t="s">
        <v>300</v>
      </c>
      <c r="C155" s="1284" t="s">
        <v>5</v>
      </c>
      <c r="D155" s="109">
        <v>1</v>
      </c>
      <c r="E155" s="1569"/>
      <c r="F155" s="1581">
        <f>ROUND(D155*E155,2)</f>
        <v>0</v>
      </c>
      <c r="G155" s="1218"/>
    </row>
    <row r="156" spans="1:7" s="1209" customFormat="1">
      <c r="A156" s="1265"/>
      <c r="B156" s="1315" t="s">
        <v>301</v>
      </c>
      <c r="C156" s="1284" t="s">
        <v>5</v>
      </c>
      <c r="D156" s="109">
        <v>1</v>
      </c>
      <c r="E156" s="1569"/>
      <c r="F156" s="1581">
        <f>ROUND(D156*E156,2)</f>
        <v>0</v>
      </c>
      <c r="G156" s="1218"/>
    </row>
    <row r="157" spans="1:7" s="1209" customFormat="1">
      <c r="A157" s="1265"/>
      <c r="B157" s="1289"/>
      <c r="C157" s="1284"/>
      <c r="D157" s="106"/>
      <c r="E157" s="1569"/>
      <c r="F157" s="1592"/>
      <c r="G157" s="1218"/>
    </row>
    <row r="158" spans="1:7" s="1209" customFormat="1" ht="86.25">
      <c r="A158" s="1264" t="s">
        <v>210</v>
      </c>
      <c r="B158" s="1293" t="s">
        <v>2099</v>
      </c>
      <c r="C158" s="1284"/>
      <c r="D158" s="106"/>
      <c r="E158" s="1569"/>
      <c r="F158" s="1592"/>
      <c r="G158" s="1218"/>
    </row>
    <row r="159" spans="1:7" s="1209" customFormat="1">
      <c r="A159" s="1265"/>
      <c r="B159" s="1291" t="s">
        <v>300</v>
      </c>
      <c r="C159" s="1284" t="s">
        <v>5</v>
      </c>
      <c r="D159" s="105">
        <v>12</v>
      </c>
      <c r="E159" s="1569"/>
      <c r="F159" s="1581">
        <f>ROUND(D159*E159,2)</f>
        <v>0</v>
      </c>
      <c r="G159" s="1218"/>
    </row>
    <row r="160" spans="1:7" s="1209" customFormat="1">
      <c r="A160" s="1265"/>
      <c r="B160" s="1291" t="s">
        <v>301</v>
      </c>
      <c r="C160" s="1284" t="s">
        <v>5</v>
      </c>
      <c r="D160" s="105">
        <v>12</v>
      </c>
      <c r="E160" s="1569"/>
      <c r="F160" s="1581">
        <f>ROUND(D160*E160,2)</f>
        <v>0</v>
      </c>
      <c r="G160" s="1218"/>
    </row>
    <row r="161" spans="1:7" s="1209" customFormat="1">
      <c r="A161" s="1265"/>
      <c r="B161" s="1291"/>
      <c r="C161" s="1284"/>
      <c r="D161" s="105"/>
      <c r="E161" s="1569"/>
      <c r="F161" s="1592"/>
      <c r="G161" s="1218"/>
    </row>
    <row r="162" spans="1:7" s="1209" customFormat="1" ht="143.25">
      <c r="A162" s="1264" t="s">
        <v>211</v>
      </c>
      <c r="B162" s="1315" t="s">
        <v>2672</v>
      </c>
      <c r="C162" s="1284"/>
      <c r="D162" s="109"/>
      <c r="E162" s="1569"/>
      <c r="F162" s="1592"/>
      <c r="G162" s="1218"/>
    </row>
    <row r="163" spans="1:7" s="1209" customFormat="1">
      <c r="A163" s="1264"/>
      <c r="B163" s="1315" t="s">
        <v>300</v>
      </c>
      <c r="C163" s="1284" t="s">
        <v>5</v>
      </c>
      <c r="D163" s="109">
        <v>1</v>
      </c>
      <c r="E163" s="1569"/>
      <c r="F163" s="1581">
        <f>ROUND(D163*E163,2)</f>
        <v>0</v>
      </c>
      <c r="G163" s="1218"/>
    </row>
    <row r="164" spans="1:7" s="1209" customFormat="1">
      <c r="A164" s="1265"/>
      <c r="B164" s="1315" t="s">
        <v>301</v>
      </c>
      <c r="C164" s="1284" t="s">
        <v>5</v>
      </c>
      <c r="D164" s="109">
        <v>1</v>
      </c>
      <c r="E164" s="1569"/>
      <c r="F164" s="1581">
        <f>ROUND(D164*E164,2)</f>
        <v>0</v>
      </c>
      <c r="G164" s="1218"/>
    </row>
    <row r="165" spans="1:7" s="1209" customFormat="1">
      <c r="A165" s="1265"/>
      <c r="B165" s="1289"/>
      <c r="C165" s="1284"/>
      <c r="D165" s="105"/>
      <c r="E165" s="1569"/>
      <c r="F165" s="1592"/>
      <c r="G165" s="1218"/>
    </row>
    <row r="166" spans="1:7" s="1209" customFormat="1" ht="29.25">
      <c r="A166" s="1264" t="s">
        <v>212</v>
      </c>
      <c r="B166" s="1293" t="s">
        <v>364</v>
      </c>
      <c r="C166" s="1284"/>
      <c r="D166" s="104"/>
      <c r="E166" s="1569"/>
      <c r="F166" s="1592"/>
      <c r="G166" s="1218"/>
    </row>
    <row r="167" spans="1:7" s="1209" customFormat="1">
      <c r="A167" s="1265"/>
      <c r="B167" s="1291" t="s">
        <v>300</v>
      </c>
      <c r="C167" s="1284" t="s">
        <v>5</v>
      </c>
      <c r="D167" s="105">
        <v>1</v>
      </c>
      <c r="E167" s="1569"/>
      <c r="F167" s="1581">
        <f>ROUND(D167*E167,2)</f>
        <v>0</v>
      </c>
      <c r="G167" s="1218"/>
    </row>
    <row r="168" spans="1:7" s="1209" customFormat="1">
      <c r="A168" s="1265"/>
      <c r="B168" s="1291" t="s">
        <v>301</v>
      </c>
      <c r="C168" s="1284" t="s">
        <v>5</v>
      </c>
      <c r="D168" s="105">
        <v>1</v>
      </c>
      <c r="E168" s="1569"/>
      <c r="F168" s="1581">
        <f>ROUND(D168*E168,2)</f>
        <v>0</v>
      </c>
      <c r="G168" s="1218"/>
    </row>
    <row r="169" spans="1:7" s="1209" customFormat="1">
      <c r="A169" s="1265"/>
      <c r="B169" s="1289"/>
      <c r="C169" s="1284"/>
      <c r="D169" s="105"/>
      <c r="E169" s="1569"/>
      <c r="F169" s="1592"/>
      <c r="G169" s="1218"/>
    </row>
    <row r="170" spans="1:7" s="1209" customFormat="1" ht="72">
      <c r="A170" s="1264" t="s">
        <v>213</v>
      </c>
      <c r="B170" s="1293" t="s">
        <v>2100</v>
      </c>
      <c r="C170" s="1635"/>
      <c r="D170" s="1636"/>
      <c r="E170" s="1569"/>
      <c r="F170" s="1592"/>
      <c r="G170" s="1218"/>
    </row>
    <row r="171" spans="1:7" s="1209" customFormat="1">
      <c r="A171" s="1265"/>
      <c r="B171" s="1291" t="s">
        <v>300</v>
      </c>
      <c r="C171" s="1637" t="s">
        <v>5</v>
      </c>
      <c r="D171" s="105">
        <v>1</v>
      </c>
      <c r="E171" s="1569"/>
      <c r="F171" s="1581">
        <f>ROUND(D171*E171,2)</f>
        <v>0</v>
      </c>
      <c r="G171" s="1218"/>
    </row>
    <row r="172" spans="1:7" s="1209" customFormat="1">
      <c r="A172" s="1265"/>
      <c r="B172" s="1291" t="s">
        <v>301</v>
      </c>
      <c r="C172" s="1637" t="s">
        <v>5</v>
      </c>
      <c r="D172" s="105">
        <v>1</v>
      </c>
      <c r="E172" s="1569"/>
      <c r="F172" s="1581">
        <f>ROUND(D172*E172,2)</f>
        <v>0</v>
      </c>
      <c r="G172" s="1218"/>
    </row>
    <row r="173" spans="1:7" s="1209" customFormat="1">
      <c r="A173" s="1265"/>
      <c r="B173" s="1291"/>
      <c r="C173" s="1637"/>
      <c r="D173" s="105"/>
      <c r="E173" s="1569"/>
      <c r="F173" s="1592"/>
      <c r="G173" s="1218"/>
    </row>
    <row r="174" spans="1:7" s="1209" customFormat="1" ht="100.5">
      <c r="A174" s="1264" t="s">
        <v>214</v>
      </c>
      <c r="B174" s="1293" t="s">
        <v>2101</v>
      </c>
      <c r="C174" s="1284"/>
      <c r="D174" s="104"/>
      <c r="E174" s="1569"/>
      <c r="F174" s="1592"/>
      <c r="G174" s="1218"/>
    </row>
    <row r="175" spans="1:7" s="1209" customFormat="1">
      <c r="A175" s="1265"/>
      <c r="B175" s="1289" t="s">
        <v>365</v>
      </c>
      <c r="C175" s="1284" t="s">
        <v>5</v>
      </c>
      <c r="D175" s="105">
        <v>1</v>
      </c>
      <c r="E175" s="1569"/>
      <c r="F175" s="1581">
        <f>ROUND(D175*E175,2)</f>
        <v>0</v>
      </c>
      <c r="G175" s="1218"/>
    </row>
    <row r="176" spans="1:7" s="1209" customFormat="1">
      <c r="A176" s="1265"/>
      <c r="B176" s="1289" t="s">
        <v>366</v>
      </c>
      <c r="C176" s="1284" t="s">
        <v>5</v>
      </c>
      <c r="D176" s="105">
        <f>D175</f>
        <v>1</v>
      </c>
      <c r="E176" s="1569"/>
      <c r="F176" s="1581">
        <f>ROUND(D176*E176,2)</f>
        <v>0</v>
      </c>
      <c r="G176" s="1218"/>
    </row>
    <row r="177" spans="1:7" s="1209" customFormat="1">
      <c r="A177" s="1265"/>
      <c r="B177" s="1289"/>
      <c r="C177" s="1284"/>
      <c r="D177" s="105"/>
      <c r="E177" s="1569"/>
      <c r="F177" s="1592"/>
      <c r="G177" s="1218"/>
    </row>
    <row r="178" spans="1:7" s="1209" customFormat="1" ht="57.75">
      <c r="A178" s="1264" t="s">
        <v>215</v>
      </c>
      <c r="B178" s="1293" t="s">
        <v>367</v>
      </c>
      <c r="C178" s="1284"/>
      <c r="D178" s="104"/>
      <c r="E178" s="1569"/>
      <c r="F178" s="1592"/>
      <c r="G178" s="1218"/>
    </row>
    <row r="179" spans="1:7" s="1209" customFormat="1">
      <c r="A179" s="1265"/>
      <c r="B179" s="1289" t="s">
        <v>368</v>
      </c>
      <c r="C179" s="1284" t="s">
        <v>5</v>
      </c>
      <c r="D179" s="105">
        <v>1</v>
      </c>
      <c r="E179" s="1569"/>
      <c r="F179" s="1581">
        <f>ROUND(D179*E179,2)</f>
        <v>0</v>
      </c>
      <c r="G179" s="1218"/>
    </row>
    <row r="180" spans="1:7" s="1209" customFormat="1">
      <c r="A180" s="1265"/>
      <c r="B180" s="1289" t="s">
        <v>369</v>
      </c>
      <c r="C180" s="1284" t="s">
        <v>5</v>
      </c>
      <c r="D180" s="105">
        <v>1</v>
      </c>
      <c r="E180" s="1569"/>
      <c r="F180" s="1581">
        <f>ROUND(D180*E180,2)</f>
        <v>0</v>
      </c>
      <c r="G180" s="1218"/>
    </row>
    <row r="181" spans="1:7" s="1209" customFormat="1">
      <c r="A181" s="1265"/>
      <c r="B181" s="1289" t="s">
        <v>370</v>
      </c>
      <c r="C181" s="1284" t="s">
        <v>5</v>
      </c>
      <c r="D181" s="105">
        <v>1</v>
      </c>
      <c r="E181" s="1569"/>
      <c r="F181" s="1581">
        <f>ROUND(D181*E181,2)</f>
        <v>0</v>
      </c>
      <c r="G181" s="1218"/>
    </row>
    <row r="182" spans="1:7">
      <c r="A182" s="1226"/>
      <c r="B182" s="1289"/>
      <c r="C182" s="1288"/>
      <c r="D182" s="105"/>
      <c r="E182" s="1569"/>
      <c r="F182" s="104"/>
      <c r="G182" s="104"/>
    </row>
    <row r="183" spans="1:7">
      <c r="A183" s="1308"/>
      <c r="B183" s="1255" t="s">
        <v>384</v>
      </c>
      <c r="C183" s="1309"/>
      <c r="D183" s="1257"/>
      <c r="E183" s="1576"/>
      <c r="F183" s="1433">
        <f>ROUND(SUM(F144:F182),2)</f>
        <v>0</v>
      </c>
      <c r="G183" s="1233"/>
    </row>
    <row r="184" spans="1:7">
      <c r="A184" s="1310"/>
      <c r="B184" s="1311"/>
      <c r="C184" s="1312"/>
      <c r="D184" s="1214"/>
      <c r="E184" s="1577"/>
      <c r="F184" s="1483"/>
      <c r="G184" s="1243"/>
    </row>
    <row r="185" spans="1:7" ht="28.5">
      <c r="A185" s="1234" t="s">
        <v>36</v>
      </c>
      <c r="B185" s="1235" t="s">
        <v>372</v>
      </c>
      <c r="C185" s="1236"/>
      <c r="D185" s="1237"/>
      <c r="E185" s="1578"/>
      <c r="F185" s="1625"/>
      <c r="G185" s="1238"/>
    </row>
    <row r="186" spans="1:7">
      <c r="A186" s="1226"/>
      <c r="B186" s="1289"/>
      <c r="C186" s="1288"/>
      <c r="D186" s="105"/>
      <c r="E186" s="1355"/>
      <c r="F186" s="104"/>
      <c r="G186" s="104"/>
    </row>
    <row r="187" spans="1:7">
      <c r="A187" s="1294" t="s">
        <v>37</v>
      </c>
      <c r="B187" s="1627" t="s">
        <v>373</v>
      </c>
      <c r="C187" s="1288" t="s">
        <v>5</v>
      </c>
      <c r="D187" s="109">
        <v>1</v>
      </c>
      <c r="E187" s="1569"/>
      <c r="F187" s="1581">
        <f>ROUND(D187*E187,2)</f>
        <v>0</v>
      </c>
      <c r="G187" s="1638"/>
    </row>
    <row r="188" spans="1:7">
      <c r="A188" s="1294"/>
      <c r="B188" s="1627"/>
      <c r="C188" s="1288"/>
      <c r="D188" s="109"/>
      <c r="E188" s="1569"/>
      <c r="F188" s="1638"/>
      <c r="G188" s="1638"/>
    </row>
    <row r="189" spans="1:7" ht="57">
      <c r="A189" s="1294" t="s">
        <v>74</v>
      </c>
      <c r="B189" s="1627" t="s">
        <v>2102</v>
      </c>
      <c r="C189" s="1288" t="s">
        <v>374</v>
      </c>
      <c r="D189" s="109">
        <v>1</v>
      </c>
      <c r="E189" s="1569"/>
      <c r="F189" s="1581">
        <f>ROUND(D189*E189,2)</f>
        <v>0</v>
      </c>
      <c r="G189" s="1638"/>
    </row>
    <row r="190" spans="1:7">
      <c r="A190" s="1294"/>
      <c r="B190" s="1627"/>
      <c r="C190" s="1288"/>
      <c r="D190" s="109"/>
      <c r="E190" s="1569"/>
      <c r="F190" s="1638"/>
      <c r="G190" s="1638"/>
    </row>
    <row r="191" spans="1:7" ht="71.25">
      <c r="A191" s="1294" t="s">
        <v>76</v>
      </c>
      <c r="B191" s="1627" t="s">
        <v>375</v>
      </c>
      <c r="C191" s="1288" t="s">
        <v>376</v>
      </c>
      <c r="D191" s="109">
        <v>2</v>
      </c>
      <c r="E191" s="1569"/>
      <c r="F191" s="1581">
        <f>ROUND(D191*E191,2)</f>
        <v>0</v>
      </c>
      <c r="G191" s="1638"/>
    </row>
    <row r="192" spans="1:7">
      <c r="A192" s="1294"/>
      <c r="B192" s="1627"/>
      <c r="C192" s="1288"/>
      <c r="D192" s="109"/>
      <c r="E192" s="1569"/>
      <c r="F192" s="1638"/>
      <c r="G192" s="1638"/>
    </row>
    <row r="193" spans="1:7" ht="57">
      <c r="A193" s="1294" t="s">
        <v>78</v>
      </c>
      <c r="B193" s="1627" t="s">
        <v>377</v>
      </c>
      <c r="C193" s="1288" t="s">
        <v>374</v>
      </c>
      <c r="D193" s="109">
        <v>1</v>
      </c>
      <c r="E193" s="1569"/>
      <c r="F193" s="1581">
        <f>ROUND(D193*E193,2)</f>
        <v>0</v>
      </c>
      <c r="G193" s="1638"/>
    </row>
    <row r="194" spans="1:7">
      <c r="A194" s="1294"/>
      <c r="B194" s="1627"/>
      <c r="C194" s="1288"/>
      <c r="D194" s="109"/>
      <c r="E194" s="1569"/>
      <c r="F194" s="1638"/>
      <c r="G194" s="1638"/>
    </row>
    <row r="195" spans="1:7" ht="28.5">
      <c r="A195" s="1294" t="s">
        <v>80</v>
      </c>
      <c r="B195" s="1627" t="s">
        <v>378</v>
      </c>
      <c r="C195" s="1288" t="s">
        <v>376</v>
      </c>
      <c r="D195" s="109">
        <v>2</v>
      </c>
      <c r="E195" s="1569"/>
      <c r="F195" s="1581">
        <f>ROUND(D195*E195,2)</f>
        <v>0</v>
      </c>
      <c r="G195" s="1638"/>
    </row>
    <row r="196" spans="1:7">
      <c r="A196" s="1294"/>
      <c r="B196" s="1627"/>
      <c r="C196" s="1288"/>
      <c r="D196" s="109"/>
      <c r="E196" s="1569"/>
      <c r="F196" s="1638"/>
      <c r="G196" s="1638"/>
    </row>
    <row r="197" spans="1:7" ht="85.5">
      <c r="A197" s="1294" t="s">
        <v>2234</v>
      </c>
      <c r="B197" s="1627" t="s">
        <v>379</v>
      </c>
      <c r="C197" s="1288" t="s">
        <v>374</v>
      </c>
      <c r="D197" s="109">
        <v>1</v>
      </c>
      <c r="E197" s="1569"/>
      <c r="F197" s="1581">
        <f>ROUND(D197*E197,2)</f>
        <v>0</v>
      </c>
      <c r="G197" s="1638"/>
    </row>
    <row r="198" spans="1:7">
      <c r="A198" s="1294"/>
      <c r="B198" s="1627"/>
      <c r="C198" s="1288"/>
      <c r="D198" s="109"/>
      <c r="E198" s="1569"/>
      <c r="F198" s="1638"/>
      <c r="G198" s="1638"/>
    </row>
    <row r="199" spans="1:7" ht="85.5">
      <c r="A199" s="1294" t="s">
        <v>2235</v>
      </c>
      <c r="B199" s="1627" t="s">
        <v>2103</v>
      </c>
      <c r="C199" s="1288" t="s">
        <v>5</v>
      </c>
      <c r="D199" s="109">
        <v>1</v>
      </c>
      <c r="E199" s="1569"/>
      <c r="F199" s="1581">
        <f>ROUND(D199*E199,2)</f>
        <v>0</v>
      </c>
      <c r="G199" s="1638"/>
    </row>
    <row r="200" spans="1:7">
      <c r="A200" s="1294"/>
      <c r="B200" s="1627"/>
      <c r="C200" s="1288"/>
      <c r="D200" s="109"/>
      <c r="E200" s="1569"/>
      <c r="F200" s="1638"/>
      <c r="G200" s="1638"/>
    </row>
    <row r="201" spans="1:7">
      <c r="A201" s="1294" t="s">
        <v>2236</v>
      </c>
      <c r="B201" s="1627" t="s">
        <v>380</v>
      </c>
      <c r="C201" s="1288" t="s">
        <v>5</v>
      </c>
      <c r="D201" s="109">
        <v>3</v>
      </c>
      <c r="E201" s="1569"/>
      <c r="F201" s="1581">
        <f>ROUND(D201*E201,2)</f>
        <v>0</v>
      </c>
      <c r="G201" s="1638"/>
    </row>
    <row r="202" spans="1:7">
      <c r="A202" s="1294"/>
      <c r="B202" s="1627"/>
      <c r="C202" s="1288"/>
      <c r="D202" s="109"/>
      <c r="E202" s="1569"/>
      <c r="F202" s="1638"/>
      <c r="G202" s="1638"/>
    </row>
    <row r="203" spans="1:7" ht="114">
      <c r="A203" s="1294" t="s">
        <v>2237</v>
      </c>
      <c r="B203" s="1627" t="s">
        <v>2104</v>
      </c>
      <c r="C203" s="1288" t="s">
        <v>290</v>
      </c>
      <c r="D203" s="1316">
        <v>17</v>
      </c>
      <c r="E203" s="1569"/>
      <c r="F203" s="1581">
        <f>ROUND(D203*E203,2)</f>
        <v>0</v>
      </c>
      <c r="G203" s="1638"/>
    </row>
    <row r="204" spans="1:7">
      <c r="A204" s="1294"/>
      <c r="B204" s="1627"/>
      <c r="C204" s="1288"/>
      <c r="D204" s="1316"/>
      <c r="E204" s="1569"/>
      <c r="F204" s="1638"/>
      <c r="G204" s="1638"/>
    </row>
    <row r="205" spans="1:7" ht="114">
      <c r="A205" s="1294" t="s">
        <v>2238</v>
      </c>
      <c r="B205" s="1627" t="s">
        <v>2105</v>
      </c>
      <c r="C205" s="1288" t="s">
        <v>290</v>
      </c>
      <c r="D205" s="1316">
        <v>10</v>
      </c>
      <c r="E205" s="1569"/>
      <c r="F205" s="1581">
        <f>ROUND(D205*E205,2)</f>
        <v>0</v>
      </c>
      <c r="G205" s="1638"/>
    </row>
    <row r="206" spans="1:7">
      <c r="A206" s="1294"/>
      <c r="B206" s="1627"/>
      <c r="C206" s="1288"/>
      <c r="D206" s="1316"/>
      <c r="E206" s="1569"/>
      <c r="F206" s="1638"/>
      <c r="G206" s="1638"/>
    </row>
    <row r="207" spans="1:7" ht="114">
      <c r="A207" s="1294" t="s">
        <v>2239</v>
      </c>
      <c r="B207" s="1627" t="s">
        <v>2106</v>
      </c>
      <c r="C207" s="1288" t="s">
        <v>290</v>
      </c>
      <c r="D207" s="1316">
        <v>10</v>
      </c>
      <c r="E207" s="1569"/>
      <c r="F207" s="1581">
        <f>ROUND(D207*E207,2)</f>
        <v>0</v>
      </c>
      <c r="G207" s="1638"/>
    </row>
    <row r="208" spans="1:7">
      <c r="A208" s="1294"/>
      <c r="B208" s="1627"/>
      <c r="C208" s="1288"/>
      <c r="D208" s="1316"/>
      <c r="E208" s="1569"/>
      <c r="F208" s="1638"/>
      <c r="G208" s="1638"/>
    </row>
    <row r="209" spans="1:7" ht="85.5">
      <c r="A209" s="1294" t="s">
        <v>2240</v>
      </c>
      <c r="B209" s="1627" t="s">
        <v>2107</v>
      </c>
      <c r="C209" s="1288" t="s">
        <v>374</v>
      </c>
      <c r="D209" s="109">
        <v>1</v>
      </c>
      <c r="E209" s="1569"/>
      <c r="F209" s="1581">
        <f>ROUND(D209*E209,2)</f>
        <v>0</v>
      </c>
      <c r="G209" s="1638"/>
    </row>
    <row r="210" spans="1:7">
      <c r="A210" s="1294"/>
      <c r="B210" s="1627"/>
      <c r="C210" s="1288"/>
      <c r="D210" s="109"/>
      <c r="E210" s="1355"/>
      <c r="F210" s="1638"/>
      <c r="G210" s="1638"/>
    </row>
    <row r="211" spans="1:7" ht="71.25">
      <c r="A211" s="1294" t="s">
        <v>2602</v>
      </c>
      <c r="B211" s="1627" t="s">
        <v>381</v>
      </c>
      <c r="C211" s="1288" t="s">
        <v>5</v>
      </c>
      <c r="D211" s="109">
        <v>3</v>
      </c>
      <c r="E211" s="1569"/>
      <c r="F211" s="1581">
        <f>ROUND(D211*E211,2)</f>
        <v>0</v>
      </c>
      <c r="G211" s="1638"/>
    </row>
    <row r="212" spans="1:7">
      <c r="A212" s="1294"/>
      <c r="B212" s="1627"/>
      <c r="C212" s="1288"/>
      <c r="D212" s="109"/>
      <c r="E212" s="1569"/>
      <c r="F212" s="1638"/>
      <c r="G212" s="1638"/>
    </row>
    <row r="213" spans="1:7" ht="42.75">
      <c r="A213" s="1294" t="s">
        <v>2603</v>
      </c>
      <c r="B213" s="1627" t="s">
        <v>382</v>
      </c>
      <c r="C213" s="1288" t="s">
        <v>5</v>
      </c>
      <c r="D213" s="109">
        <v>1</v>
      </c>
      <c r="E213" s="1569"/>
      <c r="F213" s="1581">
        <f>ROUND(D213*E213,2)</f>
        <v>0</v>
      </c>
      <c r="G213" s="1638"/>
    </row>
    <row r="214" spans="1:7">
      <c r="A214" s="1294"/>
      <c r="B214" s="1627"/>
      <c r="C214" s="1288"/>
      <c r="D214" s="109"/>
      <c r="E214" s="1569"/>
      <c r="F214" s="1638"/>
      <c r="G214" s="1638"/>
    </row>
    <row r="215" spans="1:7" ht="114">
      <c r="A215" s="1294" t="s">
        <v>2604</v>
      </c>
      <c r="B215" s="1627" t="s">
        <v>2108</v>
      </c>
      <c r="C215" s="1288" t="s">
        <v>290</v>
      </c>
      <c r="D215" s="1316">
        <v>9.5</v>
      </c>
      <c r="E215" s="1569"/>
      <c r="F215" s="1581">
        <f>ROUND(D215*E215,2)</f>
        <v>0</v>
      </c>
      <c r="G215" s="1638"/>
    </row>
    <row r="216" spans="1:7">
      <c r="A216" s="1310"/>
      <c r="B216" s="1311"/>
      <c r="C216" s="1312"/>
      <c r="D216" s="1321"/>
      <c r="E216" s="1577"/>
      <c r="F216" s="1243"/>
      <c r="G216" s="1243"/>
    </row>
    <row r="217" spans="1:7" ht="28.5">
      <c r="A217" s="1308"/>
      <c r="B217" s="1255" t="s">
        <v>385</v>
      </c>
      <c r="C217" s="1309"/>
      <c r="D217" s="1257"/>
      <c r="E217" s="1354"/>
      <c r="F217" s="1233">
        <f>ROUND(SUM(F187:F215),2)</f>
        <v>0</v>
      </c>
      <c r="G217" s="1233"/>
    </row>
  </sheetData>
  <sheetProtection algorithmName="SHA-512" hashValue="5LoWQH+TUmf56Uxk9zlfStYf6pdy5fyJrG1EPxpeGpTbRhX7BaIONTRBtZoRQ4QoZh4P3BOKzrUSmQTkEIKwXQ==" saltValue="nsCmDfdRzHXJ2HEvNz5TWw==" spinCount="100000" sheet="1" objects="1" scenarios="1"/>
  <mergeCells count="6">
    <mergeCell ref="A13:G13"/>
    <mergeCell ref="A1:G1"/>
    <mergeCell ref="A3:G3"/>
    <mergeCell ref="A5:G5"/>
    <mergeCell ref="A7:B7"/>
    <mergeCell ref="A10:G10"/>
  </mergeCells>
  <conditionalFormatting sqref="G18 G184 G65 G108:G110 G139:G140 F123 F125:G127 G128:G131 F66:G66 F87:G87">
    <cfRule type="cellIs" dxfId="369" priority="338" stopIfTrue="1" operator="equal">
      <formula>0</formula>
    </cfRule>
  </conditionalFormatting>
  <conditionalFormatting sqref="G31">
    <cfRule type="cellIs" dxfId="368" priority="337" stopIfTrue="1" operator="equal">
      <formula>0</formula>
    </cfRule>
  </conditionalFormatting>
  <conditionalFormatting sqref="G33">
    <cfRule type="cellIs" dxfId="367" priority="336" stopIfTrue="1" operator="equal">
      <formula>0</formula>
    </cfRule>
  </conditionalFormatting>
  <conditionalFormatting sqref="G16">
    <cfRule type="cellIs" dxfId="366" priority="339" stopIfTrue="1" operator="equal">
      <formula>0</formula>
    </cfRule>
  </conditionalFormatting>
  <conditionalFormatting sqref="G88:G89">
    <cfRule type="cellIs" dxfId="365" priority="330" stopIfTrue="1" operator="equal">
      <formula>0</formula>
    </cfRule>
  </conditionalFormatting>
  <conditionalFormatting sqref="G142">
    <cfRule type="cellIs" dxfId="364" priority="328" stopIfTrue="1" operator="equal">
      <formula>0</formula>
    </cfRule>
  </conditionalFormatting>
  <conditionalFormatting sqref="G110">
    <cfRule type="cellIs" dxfId="363" priority="327" stopIfTrue="1" operator="equal">
      <formula>0</formula>
    </cfRule>
  </conditionalFormatting>
  <conditionalFormatting sqref="G146">
    <cfRule type="cellIs" dxfId="362" priority="329" stopIfTrue="1" operator="equal">
      <formula>0</formula>
    </cfRule>
  </conditionalFormatting>
  <conditionalFormatting sqref="G110">
    <cfRule type="cellIs" dxfId="361" priority="326" stopIfTrue="1" operator="equal">
      <formula>0</formula>
    </cfRule>
  </conditionalFormatting>
  <conditionalFormatting sqref="G183">
    <cfRule type="cellIs" dxfId="360" priority="324" stopIfTrue="1" operator="equal">
      <formula>0</formula>
    </cfRule>
  </conditionalFormatting>
  <conditionalFormatting sqref="G216:G217">
    <cfRule type="cellIs" dxfId="359" priority="325" stopIfTrue="1" operator="equal">
      <formula>0</formula>
    </cfRule>
  </conditionalFormatting>
  <conditionalFormatting sqref="G130">
    <cfRule type="cellIs" dxfId="358" priority="312" stopIfTrue="1" operator="equal">
      <formula>0</formula>
    </cfRule>
  </conditionalFormatting>
  <conditionalFormatting sqref="G185">
    <cfRule type="cellIs" dxfId="357" priority="311" stopIfTrue="1" operator="equal">
      <formula>0</formula>
    </cfRule>
  </conditionalFormatting>
  <conditionalFormatting sqref="G185">
    <cfRule type="cellIs" dxfId="356" priority="310" stopIfTrue="1" operator="equal">
      <formula>0</formula>
    </cfRule>
  </conditionalFormatting>
  <conditionalFormatting sqref="G92:G97">
    <cfRule type="cellIs" dxfId="355" priority="299" stopIfTrue="1" operator="equal">
      <formula>0</formula>
    </cfRule>
  </conditionalFormatting>
  <conditionalFormatting sqref="G92:G97">
    <cfRule type="cellIs" dxfId="354" priority="298" stopIfTrue="1" operator="equal">
      <formula>0</formula>
    </cfRule>
  </conditionalFormatting>
  <conditionalFormatting sqref="G106">
    <cfRule type="cellIs" dxfId="353" priority="297" stopIfTrue="1" operator="equal">
      <formula>0</formula>
    </cfRule>
  </conditionalFormatting>
  <conditionalFormatting sqref="G106">
    <cfRule type="cellIs" dxfId="352" priority="296" stopIfTrue="1" operator="equal">
      <formula>0</formula>
    </cfRule>
  </conditionalFormatting>
  <conditionalFormatting sqref="G132">
    <cfRule type="cellIs" dxfId="351" priority="291" stopIfTrue="1" operator="equal">
      <formula>0</formula>
    </cfRule>
  </conditionalFormatting>
  <conditionalFormatting sqref="G132">
    <cfRule type="cellIs" dxfId="350" priority="290" stopIfTrue="1" operator="equal">
      <formula>0</formula>
    </cfRule>
  </conditionalFormatting>
  <conditionalFormatting sqref="G147:G153 G157:G161 G165:G181">
    <cfRule type="cellIs" dxfId="349" priority="287" stopIfTrue="1" operator="equal">
      <formula>0</formula>
    </cfRule>
  </conditionalFormatting>
  <conditionalFormatting sqref="G147:G153 G157:G161 G165:G181">
    <cfRule type="cellIs" dxfId="348" priority="286" stopIfTrue="1" operator="equal">
      <formula>0</formula>
    </cfRule>
  </conditionalFormatting>
  <conditionalFormatting sqref="G187:G215">
    <cfRule type="cellIs" dxfId="347" priority="285" stopIfTrue="1" operator="equal">
      <formula>0</formula>
    </cfRule>
  </conditionalFormatting>
  <conditionalFormatting sqref="G187:G215">
    <cfRule type="cellIs" dxfId="346" priority="284" stopIfTrue="1" operator="equal">
      <formula>0</formula>
    </cfRule>
  </conditionalFormatting>
  <conditionalFormatting sqref="F18 F184 F109:F110 F130:F131 F139">
    <cfRule type="cellIs" dxfId="345" priority="278" stopIfTrue="1" operator="equal">
      <formula>0</formula>
    </cfRule>
  </conditionalFormatting>
  <conditionalFormatting sqref="F33">
    <cfRule type="cellIs" dxfId="344" priority="276" stopIfTrue="1" operator="equal">
      <formula>0</formula>
    </cfRule>
  </conditionalFormatting>
  <conditionalFormatting sqref="F16">
    <cfRule type="cellIs" dxfId="343" priority="279" stopIfTrue="1" operator="equal">
      <formula>0</formula>
    </cfRule>
  </conditionalFormatting>
  <conditionalFormatting sqref="F88:F89">
    <cfRule type="cellIs" dxfId="342" priority="271" stopIfTrue="1" operator="equal">
      <formula>0</formula>
    </cfRule>
  </conditionalFormatting>
  <conditionalFormatting sqref="F142">
    <cfRule type="cellIs" dxfId="341" priority="269" stopIfTrue="1" operator="equal">
      <formula>0</formula>
    </cfRule>
  </conditionalFormatting>
  <conditionalFormatting sqref="F110">
    <cfRule type="cellIs" dxfId="340" priority="268" stopIfTrue="1" operator="equal">
      <formula>0</formula>
    </cfRule>
  </conditionalFormatting>
  <conditionalFormatting sqref="F146">
    <cfRule type="cellIs" dxfId="339" priority="270" stopIfTrue="1" operator="equal">
      <formula>0</formula>
    </cfRule>
  </conditionalFormatting>
  <conditionalFormatting sqref="F110">
    <cfRule type="cellIs" dxfId="338" priority="267" stopIfTrue="1" operator="equal">
      <formula>0</formula>
    </cfRule>
  </conditionalFormatting>
  <conditionalFormatting sqref="F216:F217">
    <cfRule type="cellIs" dxfId="337" priority="266" stopIfTrue="1" operator="equal">
      <formula>0</formula>
    </cfRule>
  </conditionalFormatting>
  <conditionalFormatting sqref="F130">
    <cfRule type="cellIs" dxfId="336" priority="253" stopIfTrue="1" operator="equal">
      <formula>0</formula>
    </cfRule>
  </conditionalFormatting>
  <conditionalFormatting sqref="F185">
    <cfRule type="cellIs" dxfId="335" priority="252" stopIfTrue="1" operator="equal">
      <formula>0</formula>
    </cfRule>
  </conditionalFormatting>
  <conditionalFormatting sqref="F185">
    <cfRule type="cellIs" dxfId="334" priority="251" stopIfTrue="1" operator="equal">
      <formula>0</formula>
    </cfRule>
  </conditionalFormatting>
  <conditionalFormatting sqref="F97">
    <cfRule type="cellIs" dxfId="333" priority="240" stopIfTrue="1" operator="equal">
      <formula>0</formula>
    </cfRule>
  </conditionalFormatting>
  <conditionalFormatting sqref="F97">
    <cfRule type="cellIs" dxfId="332" priority="239" stopIfTrue="1" operator="equal">
      <formula>0</formula>
    </cfRule>
  </conditionalFormatting>
  <conditionalFormatting sqref="F106">
    <cfRule type="cellIs" dxfId="331" priority="238" stopIfTrue="1" operator="equal">
      <formula>0</formula>
    </cfRule>
  </conditionalFormatting>
  <conditionalFormatting sqref="F106">
    <cfRule type="cellIs" dxfId="330" priority="237" stopIfTrue="1" operator="equal">
      <formula>0</formula>
    </cfRule>
  </conditionalFormatting>
  <conditionalFormatting sqref="F149:F150 F157:F158 F165:F166 F169:F170 F173:F174 F177:F178">
    <cfRule type="cellIs" dxfId="329" priority="228" stopIfTrue="1" operator="equal">
      <formula>0</formula>
    </cfRule>
  </conditionalFormatting>
  <conditionalFormatting sqref="F149:F150 F157:F158 F165:F166 F169:F170 F173:F174 F177:F178">
    <cfRule type="cellIs" dxfId="328" priority="227" stopIfTrue="1" operator="equal">
      <formula>0</formula>
    </cfRule>
  </conditionalFormatting>
  <conditionalFormatting sqref="F188 F190 F192 F194 F196 F198 F200 F202 F204 F206 F208 F210 F212 F214">
    <cfRule type="cellIs" dxfId="327" priority="226" stopIfTrue="1" operator="equal">
      <formula>0</formula>
    </cfRule>
  </conditionalFormatting>
  <conditionalFormatting sqref="F188 F190 F192 F194 F196 F198 F200 F202 F204 F206 F208 F210 F212 F214">
    <cfRule type="cellIs" dxfId="326" priority="225" stopIfTrue="1" operator="equal">
      <formula>0</formula>
    </cfRule>
  </conditionalFormatting>
  <conditionalFormatting sqref="F31">
    <cfRule type="cellIs" dxfId="325" priority="215" stopIfTrue="1" operator="equal">
      <formula>0</formula>
    </cfRule>
  </conditionalFormatting>
  <conditionalFormatting sqref="F41:F43 F57:F59 F45:F47 F49:F51 F61:F62">
    <cfRule type="cellIs" dxfId="324" priority="214" stopIfTrue="1" operator="equal">
      <formula>0</formula>
    </cfRule>
  </conditionalFormatting>
  <conditionalFormatting sqref="F53">
    <cfRule type="cellIs" dxfId="323" priority="213" stopIfTrue="1" operator="equal">
      <formula>0</formula>
    </cfRule>
  </conditionalFormatting>
  <conditionalFormatting sqref="F54">
    <cfRule type="cellIs" dxfId="322" priority="212" stopIfTrue="1" operator="equal">
      <formula>0</formula>
    </cfRule>
  </conditionalFormatting>
  <conditionalFormatting sqref="F65">
    <cfRule type="cellIs" dxfId="321" priority="203" stopIfTrue="1" operator="equal">
      <formula>0</formula>
    </cfRule>
  </conditionalFormatting>
  <conditionalFormatting sqref="F90:F91 F94">
    <cfRule type="cellIs" dxfId="320" priority="202" stopIfTrue="1" operator="equal">
      <formula>0</formula>
    </cfRule>
  </conditionalFormatting>
  <conditionalFormatting sqref="F90:F91 F94">
    <cfRule type="cellIs" dxfId="319" priority="201" stopIfTrue="1" operator="equal">
      <formula>0</formula>
    </cfRule>
  </conditionalFormatting>
  <conditionalFormatting sqref="F100:F101 F103:F104">
    <cfRule type="cellIs" dxfId="318" priority="196" stopIfTrue="1" operator="equal">
      <formula>0</formula>
    </cfRule>
  </conditionalFormatting>
  <conditionalFormatting sqref="F100:F101 F103:F104">
    <cfRule type="cellIs" dxfId="317" priority="195" stopIfTrue="1" operator="equal">
      <formula>0</formula>
    </cfRule>
  </conditionalFormatting>
  <conditionalFormatting sqref="F108">
    <cfRule type="cellIs" dxfId="316" priority="191" stopIfTrue="1" operator="equal">
      <formula>0</formula>
    </cfRule>
  </conditionalFormatting>
  <conditionalFormatting sqref="F111:F113">
    <cfRule type="cellIs" dxfId="315" priority="190" stopIfTrue="1" operator="equal">
      <formula>0</formula>
    </cfRule>
  </conditionalFormatting>
  <conditionalFormatting sqref="F122 F119 F116">
    <cfRule type="cellIs" dxfId="314" priority="189" stopIfTrue="1" operator="equal">
      <formula>0</formula>
    </cfRule>
  </conditionalFormatting>
  <conditionalFormatting sqref="F122 F119 F116">
    <cfRule type="cellIs" dxfId="313" priority="188" stopIfTrue="1" operator="equal">
      <formula>0</formula>
    </cfRule>
  </conditionalFormatting>
  <conditionalFormatting sqref="F140">
    <cfRule type="cellIs" dxfId="312" priority="179" stopIfTrue="1" operator="equal">
      <formula>0</formula>
    </cfRule>
  </conditionalFormatting>
  <conditionalFormatting sqref="F133:F134">
    <cfRule type="cellIs" dxfId="311" priority="167" stopIfTrue="1" operator="equal">
      <formula>0</formula>
    </cfRule>
  </conditionalFormatting>
  <conditionalFormatting sqref="F136:F137">
    <cfRule type="cellIs" dxfId="310" priority="166" stopIfTrue="1" operator="equal">
      <formula>0</formula>
    </cfRule>
  </conditionalFormatting>
  <conditionalFormatting sqref="F136:F137">
    <cfRule type="cellIs" dxfId="309" priority="165" stopIfTrue="1" operator="equal">
      <formula>0</formula>
    </cfRule>
  </conditionalFormatting>
  <conditionalFormatting sqref="F153">
    <cfRule type="cellIs" dxfId="308" priority="159" stopIfTrue="1" operator="equal">
      <formula>0</formula>
    </cfRule>
  </conditionalFormatting>
  <conditionalFormatting sqref="F161">
    <cfRule type="cellIs" dxfId="307" priority="157" stopIfTrue="1" operator="equal">
      <formula>0</formula>
    </cfRule>
  </conditionalFormatting>
  <conditionalFormatting sqref="F183">
    <cfRule type="cellIs" dxfId="306" priority="147" stopIfTrue="1" operator="equal">
      <formula>0</formula>
    </cfRule>
  </conditionalFormatting>
  <conditionalFormatting sqref="F23 F26 F28">
    <cfRule type="cellIs" dxfId="305" priority="131" stopIfTrue="1" operator="equal">
      <formula>0</formula>
    </cfRule>
  </conditionalFormatting>
  <conditionalFormatting sqref="F22">
    <cfRule type="cellIs" dxfId="304" priority="130" stopIfTrue="1" operator="equal">
      <formula>0</formula>
    </cfRule>
  </conditionalFormatting>
  <conditionalFormatting sqref="F22">
    <cfRule type="cellIs" dxfId="303" priority="129" stopIfTrue="1" operator="equal">
      <formula>0</formula>
    </cfRule>
  </conditionalFormatting>
  <conditionalFormatting sqref="F24">
    <cfRule type="cellIs" dxfId="302" priority="127" stopIfTrue="1" operator="equal">
      <formula>0</formula>
    </cfRule>
  </conditionalFormatting>
  <conditionalFormatting sqref="F24">
    <cfRule type="cellIs" dxfId="301" priority="126" stopIfTrue="1" operator="equal">
      <formula>0</formula>
    </cfRule>
  </conditionalFormatting>
  <conditionalFormatting sqref="F27">
    <cfRule type="cellIs" dxfId="300" priority="123" stopIfTrue="1" operator="equal">
      <formula>0</formula>
    </cfRule>
  </conditionalFormatting>
  <conditionalFormatting sqref="F27">
    <cfRule type="cellIs" dxfId="299" priority="122" stopIfTrue="1" operator="equal">
      <formula>0</formula>
    </cfRule>
  </conditionalFormatting>
  <conditionalFormatting sqref="H92">
    <cfRule type="cellIs" dxfId="298" priority="121" stopIfTrue="1" operator="equal">
      <formula>0</formula>
    </cfRule>
  </conditionalFormatting>
  <conditionalFormatting sqref="H92">
    <cfRule type="cellIs" dxfId="297" priority="120" stopIfTrue="1" operator="equal">
      <formula>0</formula>
    </cfRule>
  </conditionalFormatting>
  <conditionalFormatting sqref="G154:G156">
    <cfRule type="cellIs" dxfId="296" priority="119" stopIfTrue="1" operator="equal">
      <formula>0</formula>
    </cfRule>
  </conditionalFormatting>
  <conditionalFormatting sqref="F154">
    <cfRule type="cellIs" dxfId="295" priority="118" stopIfTrue="1" operator="equal">
      <formula>0</formula>
    </cfRule>
  </conditionalFormatting>
  <conditionalFormatting sqref="G162:G164">
    <cfRule type="cellIs" dxfId="294" priority="117" stopIfTrue="1" operator="equal">
      <formula>0</formula>
    </cfRule>
  </conditionalFormatting>
  <conditionalFormatting sqref="F162">
    <cfRule type="cellIs" dxfId="293" priority="116" stopIfTrue="1" operator="equal">
      <formula>0</formula>
    </cfRule>
  </conditionalFormatting>
  <conditionalFormatting sqref="F74:F76">
    <cfRule type="cellIs" dxfId="292" priority="115" stopIfTrue="1" operator="equal">
      <formula>0</formula>
    </cfRule>
  </conditionalFormatting>
  <conditionalFormatting sqref="F69">
    <cfRule type="cellIs" dxfId="291" priority="112" stopIfTrue="1" operator="equal">
      <formula>0</formula>
    </cfRule>
  </conditionalFormatting>
  <conditionalFormatting sqref="F71:F72">
    <cfRule type="cellIs" dxfId="290" priority="111" stopIfTrue="1" operator="equal">
      <formula>0</formula>
    </cfRule>
  </conditionalFormatting>
  <conditionalFormatting sqref="F85">
    <cfRule type="cellIs" dxfId="289" priority="110" stopIfTrue="1" operator="equal">
      <formula>0</formula>
    </cfRule>
  </conditionalFormatting>
  <conditionalFormatting sqref="F78:F79 F81:F83">
    <cfRule type="cellIs" dxfId="288" priority="109" stopIfTrue="1" operator="equal">
      <formula>0</formula>
    </cfRule>
  </conditionalFormatting>
  <conditionalFormatting sqref="F78:F79 F81:F83">
    <cfRule type="cellIs" dxfId="287" priority="108" stopIfTrue="1" operator="equal">
      <formula>0</formula>
    </cfRule>
  </conditionalFormatting>
  <conditionalFormatting sqref="G67">
    <cfRule type="cellIs" dxfId="286" priority="107" stopIfTrue="1" operator="equal">
      <formula>0</formula>
    </cfRule>
  </conditionalFormatting>
  <conditionalFormatting sqref="F67">
    <cfRule type="cellIs" dxfId="285" priority="106" stopIfTrue="1" operator="equal">
      <formula>0</formula>
    </cfRule>
  </conditionalFormatting>
  <conditionalFormatting sqref="G86">
    <cfRule type="cellIs" dxfId="284" priority="105" stopIfTrue="1" operator="equal">
      <formula>0</formula>
    </cfRule>
  </conditionalFormatting>
  <conditionalFormatting sqref="F86">
    <cfRule type="cellIs" dxfId="283" priority="95" stopIfTrue="1" operator="equal">
      <formula>0</formula>
    </cfRule>
  </conditionalFormatting>
  <conditionalFormatting sqref="F25">
    <cfRule type="cellIs" dxfId="282" priority="66" stopIfTrue="1" operator="equal">
      <formula>0</formula>
    </cfRule>
  </conditionalFormatting>
  <conditionalFormatting sqref="F29">
    <cfRule type="cellIs" dxfId="281" priority="65" stopIfTrue="1" operator="equal">
      <formula>0</formula>
    </cfRule>
  </conditionalFormatting>
  <conditionalFormatting sqref="F40">
    <cfRule type="cellIs" dxfId="280" priority="64" stopIfTrue="1" operator="equal">
      <formula>0</formula>
    </cfRule>
  </conditionalFormatting>
  <conditionalFormatting sqref="F44">
    <cfRule type="cellIs" dxfId="279" priority="63" stopIfTrue="1" operator="equal">
      <formula>0</formula>
    </cfRule>
  </conditionalFormatting>
  <conditionalFormatting sqref="F48">
    <cfRule type="cellIs" dxfId="278" priority="62" stopIfTrue="1" operator="equal">
      <formula>0</formula>
    </cfRule>
  </conditionalFormatting>
  <conditionalFormatting sqref="F52">
    <cfRule type="cellIs" dxfId="277" priority="61" stopIfTrue="1" operator="equal">
      <formula>0</formula>
    </cfRule>
  </conditionalFormatting>
  <conditionalFormatting sqref="F56">
    <cfRule type="cellIs" dxfId="276" priority="60" stopIfTrue="1" operator="equal">
      <formula>0</formula>
    </cfRule>
  </conditionalFormatting>
  <conditionalFormatting sqref="F60">
    <cfRule type="cellIs" dxfId="275" priority="59" stopIfTrue="1" operator="equal">
      <formula>0</formula>
    </cfRule>
  </conditionalFormatting>
  <conditionalFormatting sqref="F63">
    <cfRule type="cellIs" dxfId="274" priority="58" stopIfTrue="1" operator="equal">
      <formula>0</formula>
    </cfRule>
  </conditionalFormatting>
  <conditionalFormatting sqref="F73">
    <cfRule type="cellIs" dxfId="273" priority="57" stopIfTrue="1" operator="equal">
      <formula>0</formula>
    </cfRule>
  </conditionalFormatting>
  <conditionalFormatting sqref="F77">
    <cfRule type="cellIs" dxfId="272" priority="56" stopIfTrue="1" operator="equal">
      <formula>0</formula>
    </cfRule>
  </conditionalFormatting>
  <conditionalFormatting sqref="F80">
    <cfRule type="cellIs" dxfId="271" priority="55" stopIfTrue="1" operator="equal">
      <formula>0</formula>
    </cfRule>
  </conditionalFormatting>
  <conditionalFormatting sqref="F84">
    <cfRule type="cellIs" dxfId="270" priority="54" stopIfTrue="1" operator="equal">
      <formula>0</formula>
    </cfRule>
  </conditionalFormatting>
  <conditionalFormatting sqref="F92">
    <cfRule type="cellIs" dxfId="269" priority="53" stopIfTrue="1" operator="equal">
      <formula>0</formula>
    </cfRule>
  </conditionalFormatting>
  <conditionalFormatting sqref="F93">
    <cfRule type="cellIs" dxfId="268" priority="52" stopIfTrue="1" operator="equal">
      <formula>0</formula>
    </cfRule>
  </conditionalFormatting>
  <conditionalFormatting sqref="F95">
    <cfRule type="cellIs" dxfId="267" priority="51" stopIfTrue="1" operator="equal">
      <formula>0</formula>
    </cfRule>
  </conditionalFormatting>
  <conditionalFormatting sqref="F96">
    <cfRule type="cellIs" dxfId="266" priority="50" stopIfTrue="1" operator="equal">
      <formula>0</formula>
    </cfRule>
  </conditionalFormatting>
  <conditionalFormatting sqref="F99">
    <cfRule type="cellIs" dxfId="265" priority="49" stopIfTrue="1" operator="equal">
      <formula>0</formula>
    </cfRule>
  </conditionalFormatting>
  <conditionalFormatting sqref="F102">
    <cfRule type="cellIs" dxfId="264" priority="48" stopIfTrue="1" operator="equal">
      <formula>0</formula>
    </cfRule>
  </conditionalFormatting>
  <conditionalFormatting sqref="F105">
    <cfRule type="cellIs" dxfId="263" priority="47" stopIfTrue="1" operator="equal">
      <formula>0</formula>
    </cfRule>
  </conditionalFormatting>
  <conditionalFormatting sqref="F114">
    <cfRule type="cellIs" dxfId="262" priority="46" stopIfTrue="1" operator="equal">
      <formula>0</formula>
    </cfRule>
  </conditionalFormatting>
  <conditionalFormatting sqref="F115">
    <cfRule type="cellIs" dxfId="261" priority="45" stopIfTrue="1" operator="equal">
      <formula>0</formula>
    </cfRule>
  </conditionalFormatting>
  <conditionalFormatting sqref="F117">
    <cfRule type="cellIs" dxfId="260" priority="44" stopIfTrue="1" operator="equal">
      <formula>0</formula>
    </cfRule>
  </conditionalFormatting>
  <conditionalFormatting sqref="F118">
    <cfRule type="cellIs" dxfId="259" priority="43" stopIfTrue="1" operator="equal">
      <formula>0</formula>
    </cfRule>
  </conditionalFormatting>
  <conditionalFormatting sqref="F120">
    <cfRule type="cellIs" dxfId="258" priority="42" stopIfTrue="1" operator="equal">
      <formula>0</formula>
    </cfRule>
  </conditionalFormatting>
  <conditionalFormatting sqref="F121">
    <cfRule type="cellIs" dxfId="257" priority="41" stopIfTrue="1" operator="equal">
      <formula>0</formula>
    </cfRule>
  </conditionalFormatting>
  <conditionalFormatting sqref="F124">
    <cfRule type="cellIs" dxfId="256" priority="40" stopIfTrue="1" operator="equal">
      <formula>0</formula>
    </cfRule>
  </conditionalFormatting>
  <conditionalFormatting sqref="F128">
    <cfRule type="cellIs" dxfId="255" priority="39" stopIfTrue="1" operator="equal">
      <formula>0</formula>
    </cfRule>
  </conditionalFormatting>
  <conditionalFormatting sqref="F129">
    <cfRule type="cellIs" dxfId="254" priority="38" stopIfTrue="1" operator="equal">
      <formula>0</formula>
    </cfRule>
  </conditionalFormatting>
  <conditionalFormatting sqref="F132">
    <cfRule type="cellIs" dxfId="253" priority="37" stopIfTrue="1" operator="equal">
      <formula>0</formula>
    </cfRule>
  </conditionalFormatting>
  <conditionalFormatting sqref="F135">
    <cfRule type="cellIs" dxfId="252" priority="36" stopIfTrue="1" operator="equal">
      <formula>0</formula>
    </cfRule>
  </conditionalFormatting>
  <conditionalFormatting sqref="F138">
    <cfRule type="cellIs" dxfId="251" priority="35" stopIfTrue="1" operator="equal">
      <formula>0</formula>
    </cfRule>
  </conditionalFormatting>
  <conditionalFormatting sqref="F147">
    <cfRule type="cellIs" dxfId="250" priority="34" stopIfTrue="1" operator="equal">
      <formula>0</formula>
    </cfRule>
  </conditionalFormatting>
  <conditionalFormatting sqref="F148">
    <cfRule type="cellIs" dxfId="249" priority="33" stopIfTrue="1" operator="equal">
      <formula>0</formula>
    </cfRule>
  </conditionalFormatting>
  <conditionalFormatting sqref="F151">
    <cfRule type="cellIs" dxfId="248" priority="32" stopIfTrue="1" operator="equal">
      <formula>0</formula>
    </cfRule>
  </conditionalFormatting>
  <conditionalFormatting sqref="F152">
    <cfRule type="cellIs" dxfId="247" priority="31" stopIfTrue="1" operator="equal">
      <formula>0</formula>
    </cfRule>
  </conditionalFormatting>
  <conditionalFormatting sqref="F155">
    <cfRule type="cellIs" dxfId="246" priority="30" stopIfTrue="1" operator="equal">
      <formula>0</formula>
    </cfRule>
  </conditionalFormatting>
  <conditionalFormatting sqref="F156">
    <cfRule type="cellIs" dxfId="245" priority="29" stopIfTrue="1" operator="equal">
      <formula>0</formula>
    </cfRule>
  </conditionalFormatting>
  <conditionalFormatting sqref="F159">
    <cfRule type="cellIs" dxfId="244" priority="28" stopIfTrue="1" operator="equal">
      <formula>0</formula>
    </cfRule>
  </conditionalFormatting>
  <conditionalFormatting sqref="F160">
    <cfRule type="cellIs" dxfId="243" priority="27" stopIfTrue="1" operator="equal">
      <formula>0</formula>
    </cfRule>
  </conditionalFormatting>
  <conditionalFormatting sqref="F163">
    <cfRule type="cellIs" dxfId="242" priority="26" stopIfTrue="1" operator="equal">
      <formula>0</formula>
    </cfRule>
  </conditionalFormatting>
  <conditionalFormatting sqref="F164">
    <cfRule type="cellIs" dxfId="241" priority="25" stopIfTrue="1" operator="equal">
      <formula>0</formula>
    </cfRule>
  </conditionalFormatting>
  <conditionalFormatting sqref="F167">
    <cfRule type="cellIs" dxfId="240" priority="24" stopIfTrue="1" operator="equal">
      <formula>0</formula>
    </cfRule>
  </conditionalFormatting>
  <conditionalFormatting sqref="F168">
    <cfRule type="cellIs" dxfId="239" priority="23" stopIfTrue="1" operator="equal">
      <formula>0</formula>
    </cfRule>
  </conditionalFormatting>
  <conditionalFormatting sqref="F171">
    <cfRule type="cellIs" dxfId="238" priority="22" stopIfTrue="1" operator="equal">
      <formula>0</formula>
    </cfRule>
  </conditionalFormatting>
  <conditionalFormatting sqref="F172">
    <cfRule type="cellIs" dxfId="237" priority="21" stopIfTrue="1" operator="equal">
      <formula>0</formula>
    </cfRule>
  </conditionalFormatting>
  <conditionalFormatting sqref="F175">
    <cfRule type="cellIs" dxfId="236" priority="20" stopIfTrue="1" operator="equal">
      <formula>0</formula>
    </cfRule>
  </conditionalFormatting>
  <conditionalFormatting sqref="F176">
    <cfRule type="cellIs" dxfId="235" priority="19" stopIfTrue="1" operator="equal">
      <formula>0</formula>
    </cfRule>
  </conditionalFormatting>
  <conditionalFormatting sqref="F179">
    <cfRule type="cellIs" dxfId="234" priority="18" stopIfTrue="1" operator="equal">
      <formula>0</formula>
    </cfRule>
  </conditionalFormatting>
  <conditionalFormatting sqref="F180">
    <cfRule type="cellIs" dxfId="233" priority="17" stopIfTrue="1" operator="equal">
      <formula>0</formula>
    </cfRule>
  </conditionalFormatting>
  <conditionalFormatting sqref="F181">
    <cfRule type="cellIs" dxfId="232" priority="16" stopIfTrue="1" operator="equal">
      <formula>0</formula>
    </cfRule>
  </conditionalFormatting>
  <conditionalFormatting sqref="F187">
    <cfRule type="cellIs" dxfId="231" priority="15" stopIfTrue="1" operator="equal">
      <formula>0</formula>
    </cfRule>
  </conditionalFormatting>
  <conditionalFormatting sqref="F189">
    <cfRule type="cellIs" dxfId="230" priority="14" stopIfTrue="1" operator="equal">
      <formula>0</formula>
    </cfRule>
  </conditionalFormatting>
  <conditionalFormatting sqref="F191">
    <cfRule type="cellIs" dxfId="229" priority="13" stopIfTrue="1" operator="equal">
      <formula>0</formula>
    </cfRule>
  </conditionalFormatting>
  <conditionalFormatting sqref="F193">
    <cfRule type="cellIs" dxfId="228" priority="12" stopIfTrue="1" operator="equal">
      <formula>0</formula>
    </cfRule>
  </conditionalFormatting>
  <conditionalFormatting sqref="F195">
    <cfRule type="cellIs" dxfId="227" priority="11" stopIfTrue="1" operator="equal">
      <formula>0</formula>
    </cfRule>
  </conditionalFormatting>
  <conditionalFormatting sqref="F197">
    <cfRule type="cellIs" dxfId="226" priority="10" stopIfTrue="1" operator="equal">
      <formula>0</formula>
    </cfRule>
  </conditionalFormatting>
  <conditionalFormatting sqref="F199">
    <cfRule type="cellIs" dxfId="225" priority="9" stopIfTrue="1" operator="equal">
      <formula>0</formula>
    </cfRule>
  </conditionalFormatting>
  <conditionalFormatting sqref="F201">
    <cfRule type="cellIs" dxfId="224" priority="8" stopIfTrue="1" operator="equal">
      <formula>0</formula>
    </cfRule>
  </conditionalFormatting>
  <conditionalFormatting sqref="F203">
    <cfRule type="cellIs" dxfId="223" priority="7" stopIfTrue="1" operator="equal">
      <formula>0</formula>
    </cfRule>
  </conditionalFormatting>
  <conditionalFormatting sqref="F205">
    <cfRule type="cellIs" dxfId="222" priority="6" stopIfTrue="1" operator="equal">
      <formula>0</formula>
    </cfRule>
  </conditionalFormatting>
  <conditionalFormatting sqref="F207">
    <cfRule type="cellIs" dxfId="221" priority="5" stopIfTrue="1" operator="equal">
      <formula>0</formula>
    </cfRule>
  </conditionalFormatting>
  <conditionalFormatting sqref="F209">
    <cfRule type="cellIs" dxfId="220" priority="4" stopIfTrue="1" operator="equal">
      <formula>0</formula>
    </cfRule>
  </conditionalFormatting>
  <conditionalFormatting sqref="F211">
    <cfRule type="cellIs" dxfId="219" priority="3" stopIfTrue="1" operator="equal">
      <formula>0</formula>
    </cfRule>
  </conditionalFormatting>
  <conditionalFormatting sqref="F213">
    <cfRule type="cellIs" dxfId="218" priority="2" stopIfTrue="1" operator="equal">
      <formula>0</formula>
    </cfRule>
  </conditionalFormatting>
  <conditionalFormatting sqref="F215">
    <cfRule type="cellIs" dxfId="217" priority="1" stopIfTrue="1" operator="equal">
      <formula>0</formula>
    </cfRule>
  </conditionalFormatting>
  <pageMargins left="0.7" right="0.7" top="0.75" bottom="0.75" header="0.3" footer="0.3"/>
  <pageSetup paperSize="9" scale="63" fitToHeight="0" orientation="portrait" r:id="rId1"/>
  <headerFooter>
    <oddHeader>&amp;LPALAČA BUŽAN - zgrada Ureda za opće poslove Hrvatskog sabora i Vlade Republike Hrvatske
VODOVOD I ODVODNJA - TROŠKOVNIK_FAZA 03.&amp;R&amp;G</oddHeader>
  </headerFooter>
  <rowBreaks count="1" manualBreakCount="1">
    <brk id="109" max="16383" man="1"/>
  </rowBreaks>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1:G17"/>
  <sheetViews>
    <sheetView view="pageBreakPreview" zoomScale="138" zoomScaleNormal="90" zoomScaleSheetLayoutView="138" workbookViewId="0">
      <selection activeCell="I33" sqref="I33"/>
    </sheetView>
  </sheetViews>
  <sheetFormatPr defaultColWidth="9.140625" defaultRowHeight="15"/>
  <cols>
    <col min="1" max="1" width="8" style="71" customWidth="1"/>
    <col min="2" max="2" width="48.28515625" style="93" customWidth="1"/>
    <col min="3" max="3" width="13" style="94" customWidth="1"/>
    <col min="4" max="4" width="9.7109375" style="94" customWidth="1"/>
    <col min="5" max="5" width="12" style="95" customWidth="1"/>
    <col min="6" max="6" width="35.7109375" style="96" customWidth="1"/>
    <col min="7" max="7" width="5.7109375" style="95" customWidth="1"/>
    <col min="8" max="16384" width="9.140625" style="95"/>
  </cols>
  <sheetData>
    <row r="1" spans="1:7" s="71" customFormat="1" ht="32.25" customHeight="1" thickBot="1">
      <c r="A1" s="1708" t="s">
        <v>387</v>
      </c>
      <c r="B1" s="1709"/>
      <c r="C1" s="1709"/>
      <c r="D1" s="1709"/>
      <c r="E1" s="1709"/>
      <c r="F1" s="1709"/>
      <c r="G1" s="1710"/>
    </row>
    <row r="2" spans="1:7" s="71" customFormat="1" ht="9.9499999999999993" customHeight="1" thickBot="1">
      <c r="A2" s="72"/>
      <c r="B2" s="73"/>
      <c r="C2" s="74"/>
      <c r="D2" s="75"/>
      <c r="E2" s="76"/>
      <c r="F2" s="77"/>
      <c r="G2" s="78"/>
    </row>
    <row r="3" spans="1:7" s="71" customFormat="1" ht="21" customHeight="1" thickBot="1">
      <c r="A3" s="79" t="s">
        <v>9</v>
      </c>
      <c r="B3" s="80" t="s">
        <v>311</v>
      </c>
      <c r="C3" s="97"/>
      <c r="D3" s="98"/>
      <c r="E3" s="98"/>
      <c r="F3" s="99">
        <f>'ViO_troskovnik - 3. faza'!F31</f>
        <v>0</v>
      </c>
      <c r="G3" s="81"/>
    </row>
    <row r="4" spans="1:7" s="71" customFormat="1" ht="21" customHeight="1" thickBot="1">
      <c r="A4" s="72"/>
      <c r="B4" s="73"/>
      <c r="C4" s="82"/>
      <c r="D4" s="83"/>
      <c r="E4" s="84"/>
      <c r="F4" s="77"/>
      <c r="G4" s="78"/>
    </row>
    <row r="5" spans="1:7" s="71" customFormat="1" ht="21" customHeight="1" thickBot="1">
      <c r="A5" s="79" t="s">
        <v>10</v>
      </c>
      <c r="B5" s="85" t="s">
        <v>383</v>
      </c>
      <c r="C5" s="97"/>
      <c r="D5" s="98"/>
      <c r="E5" s="98"/>
      <c r="F5" s="99">
        <f>'ViO_troskovnik - 3. faza'!F65</f>
        <v>0</v>
      </c>
      <c r="G5" s="81"/>
    </row>
    <row r="6" spans="1:7" s="71" customFormat="1" ht="21" customHeight="1" thickBot="1">
      <c r="A6" s="72"/>
      <c r="B6" s="73"/>
      <c r="C6" s="82"/>
      <c r="D6" s="83"/>
      <c r="E6" s="84"/>
      <c r="F6" s="77"/>
      <c r="G6" s="78"/>
    </row>
    <row r="7" spans="1:7" s="71" customFormat="1" ht="21" customHeight="1" thickBot="1">
      <c r="A7" s="79" t="s">
        <v>12</v>
      </c>
      <c r="B7" s="85" t="s">
        <v>313</v>
      </c>
      <c r="C7" s="97"/>
      <c r="D7" s="98"/>
      <c r="E7" s="98"/>
      <c r="F7" s="99">
        <f>'ViO_troskovnik - 3. faza'!F86</f>
        <v>0</v>
      </c>
      <c r="G7" s="81"/>
    </row>
    <row r="8" spans="1:7" s="71" customFormat="1" ht="21" customHeight="1" thickBot="1">
      <c r="A8" s="72"/>
      <c r="B8" s="73"/>
      <c r="C8" s="82"/>
      <c r="D8" s="83"/>
      <c r="E8" s="84"/>
      <c r="F8" s="77"/>
      <c r="G8" s="78"/>
    </row>
    <row r="9" spans="1:7" s="71" customFormat="1" ht="21" customHeight="1" thickBot="1">
      <c r="A9" s="79" t="s">
        <v>7</v>
      </c>
      <c r="B9" s="85" t="s">
        <v>314</v>
      </c>
      <c r="C9" s="97"/>
      <c r="D9" s="98"/>
      <c r="E9" s="98"/>
      <c r="F9" s="99">
        <f>'ViO_troskovnik - 3. faza'!F108</f>
        <v>0</v>
      </c>
      <c r="G9" s="81"/>
    </row>
    <row r="10" spans="1:7" s="71" customFormat="1" ht="21" customHeight="1" thickBot="1">
      <c r="A10" s="72"/>
      <c r="B10" s="73"/>
      <c r="C10" s="82"/>
      <c r="D10" s="83"/>
      <c r="E10" s="84"/>
      <c r="F10" s="77"/>
      <c r="G10" s="78"/>
    </row>
    <row r="11" spans="1:7" s="71" customFormat="1" ht="21" customHeight="1" thickBot="1">
      <c r="A11" s="79" t="s">
        <v>8</v>
      </c>
      <c r="B11" s="85" t="s">
        <v>305</v>
      </c>
      <c r="C11" s="97"/>
      <c r="D11" s="98"/>
      <c r="E11" s="98"/>
      <c r="F11" s="99">
        <f>'ViO_troskovnik - 3. faza'!F140</f>
        <v>0</v>
      </c>
      <c r="G11" s="81"/>
    </row>
    <row r="12" spans="1:7" s="71" customFormat="1" ht="21" customHeight="1" thickBot="1">
      <c r="A12" s="72"/>
      <c r="B12" s="73"/>
      <c r="C12" s="82"/>
      <c r="D12" s="83"/>
      <c r="E12" s="84"/>
      <c r="F12" s="77"/>
      <c r="G12" s="78"/>
    </row>
    <row r="13" spans="1:7" s="71" customFormat="1" ht="21" customHeight="1" thickBot="1">
      <c r="A13" s="79" t="s">
        <v>33</v>
      </c>
      <c r="B13" s="85" t="s">
        <v>384</v>
      </c>
      <c r="C13" s="97"/>
      <c r="D13" s="98"/>
      <c r="E13" s="98"/>
      <c r="F13" s="99">
        <f>'ViO_troskovnik - 3. faza'!F183</f>
        <v>0</v>
      </c>
      <c r="G13" s="81"/>
    </row>
    <row r="14" spans="1:7" s="71" customFormat="1" ht="21" customHeight="1" thickBot="1">
      <c r="A14" s="72"/>
      <c r="B14" s="73"/>
      <c r="C14" s="82"/>
      <c r="D14" s="83"/>
      <c r="E14" s="84"/>
      <c r="F14" s="77"/>
      <c r="G14" s="78"/>
    </row>
    <row r="15" spans="1:7" s="71" customFormat="1" ht="21" customHeight="1" thickBot="1">
      <c r="A15" s="79" t="s">
        <v>36</v>
      </c>
      <c r="B15" s="85" t="s">
        <v>385</v>
      </c>
      <c r="C15" s="97"/>
      <c r="D15" s="98"/>
      <c r="E15" s="98"/>
      <c r="F15" s="99">
        <f>'ViO_troskovnik - 3. faza'!F217</f>
        <v>0</v>
      </c>
      <c r="G15" s="81"/>
    </row>
    <row r="16" spans="1:7" s="71" customFormat="1" ht="15.75" thickBot="1">
      <c r="A16" s="86"/>
      <c r="B16" s="87"/>
      <c r="C16" s="88"/>
      <c r="D16" s="89"/>
      <c r="E16" s="90"/>
      <c r="F16" s="91"/>
      <c r="G16" s="92"/>
    </row>
    <row r="17" spans="1:7" s="71" customFormat="1" ht="20.85" customHeight="1" thickBot="1">
      <c r="A17" s="79"/>
      <c r="B17" s="80" t="s">
        <v>386</v>
      </c>
      <c r="C17" s="97"/>
      <c r="D17" s="98"/>
      <c r="E17" s="98"/>
      <c r="F17" s="99">
        <f>ROUND(SUM(F3:F15),2)</f>
        <v>0</v>
      </c>
      <c r="G17" s="81"/>
    </row>
  </sheetData>
  <sheetProtection algorithmName="SHA-512" hashValue="JPqaXXJwkC1mEVLEvONyu++F6Xva0SvMNCOBmZFoA9yaEmptH0tMzyFVq9ZHbIoqqfgvY/IPrmRnA2xcoVoJNw==" saltValue="mAjuvXxbIC8K5P46ykBRzA=="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VODOVOD I ODVODNJA - TROŠKOVNIK_FAZA 03. - REKAPITULACIJA&amp;R&amp;"System Font,Regular"&amp;10&amp;G</oddHead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3" tint="0.79998168889431442"/>
  </sheetPr>
  <dimension ref="A3:H60"/>
  <sheetViews>
    <sheetView view="pageBreakPreview" topLeftCell="B1" zoomScale="80" zoomScaleNormal="100" zoomScaleSheetLayoutView="80" workbookViewId="0">
      <selection activeCell="B62" sqref="B62"/>
    </sheetView>
  </sheetViews>
  <sheetFormatPr defaultColWidth="8.85546875" defaultRowHeight="12.75"/>
  <cols>
    <col min="1" max="1" width="4.42578125" style="24" customWidth="1"/>
    <col min="2" max="2" width="25.28515625" style="24" customWidth="1"/>
    <col min="3" max="3" width="2.42578125" style="24" customWidth="1"/>
    <col min="4" max="4" width="11.7109375" style="24" customWidth="1"/>
    <col min="5" max="5" width="6.140625" style="24" customWidth="1"/>
    <col min="6" max="6" width="9.42578125" style="24" customWidth="1"/>
    <col min="7" max="7" width="36.42578125" style="24" customWidth="1"/>
    <col min="8" max="8" width="9.140625" style="24" customWidth="1"/>
    <col min="9" max="256" width="8.85546875" style="24"/>
    <col min="257" max="257" width="4.42578125" style="24" customWidth="1"/>
    <col min="258" max="258" width="14" style="24" customWidth="1"/>
    <col min="259" max="259" width="2.42578125" style="24" customWidth="1"/>
    <col min="260" max="260" width="8" style="24" customWidth="1"/>
    <col min="261" max="261" width="6.140625" style="24" customWidth="1"/>
    <col min="262" max="262" width="9.42578125" style="24" customWidth="1"/>
    <col min="263" max="263" width="36.42578125" style="24" customWidth="1"/>
    <col min="264" max="264" width="9.140625" style="24" customWidth="1"/>
    <col min="265" max="512" width="8.85546875" style="24"/>
    <col min="513" max="513" width="4.42578125" style="24" customWidth="1"/>
    <col min="514" max="514" width="14" style="24" customWidth="1"/>
    <col min="515" max="515" width="2.42578125" style="24" customWidth="1"/>
    <col min="516" max="516" width="8" style="24" customWidth="1"/>
    <col min="517" max="517" width="6.140625" style="24" customWidth="1"/>
    <col min="518" max="518" width="9.42578125" style="24" customWidth="1"/>
    <col min="519" max="519" width="36.42578125" style="24" customWidth="1"/>
    <col min="520" max="520" width="9.140625" style="24" customWidth="1"/>
    <col min="521" max="768" width="8.85546875" style="24"/>
    <col min="769" max="769" width="4.42578125" style="24" customWidth="1"/>
    <col min="770" max="770" width="14" style="24" customWidth="1"/>
    <col min="771" max="771" width="2.42578125" style="24" customWidth="1"/>
    <col min="772" max="772" width="8" style="24" customWidth="1"/>
    <col min="773" max="773" width="6.140625" style="24" customWidth="1"/>
    <col min="774" max="774" width="9.42578125" style="24" customWidth="1"/>
    <col min="775" max="775" width="36.42578125" style="24" customWidth="1"/>
    <col min="776" max="776" width="9.140625" style="24" customWidth="1"/>
    <col min="777" max="1024" width="8.85546875" style="24"/>
    <col min="1025" max="1025" width="4.42578125" style="24" customWidth="1"/>
    <col min="1026" max="1026" width="14" style="24" customWidth="1"/>
    <col min="1027" max="1027" width="2.42578125" style="24" customWidth="1"/>
    <col min="1028" max="1028" width="8" style="24" customWidth="1"/>
    <col min="1029" max="1029" width="6.140625" style="24" customWidth="1"/>
    <col min="1030" max="1030" width="9.42578125" style="24" customWidth="1"/>
    <col min="1031" max="1031" width="36.42578125" style="24" customWidth="1"/>
    <col min="1032" max="1032" width="9.140625" style="24" customWidth="1"/>
    <col min="1033" max="1280" width="8.85546875" style="24"/>
    <col min="1281" max="1281" width="4.42578125" style="24" customWidth="1"/>
    <col min="1282" max="1282" width="14" style="24" customWidth="1"/>
    <col min="1283" max="1283" width="2.42578125" style="24" customWidth="1"/>
    <col min="1284" max="1284" width="8" style="24" customWidth="1"/>
    <col min="1285" max="1285" width="6.140625" style="24" customWidth="1"/>
    <col min="1286" max="1286" width="9.42578125" style="24" customWidth="1"/>
    <col min="1287" max="1287" width="36.42578125" style="24" customWidth="1"/>
    <col min="1288" max="1288" width="9.140625" style="24" customWidth="1"/>
    <col min="1289" max="1536" width="8.85546875" style="24"/>
    <col min="1537" max="1537" width="4.42578125" style="24" customWidth="1"/>
    <col min="1538" max="1538" width="14" style="24" customWidth="1"/>
    <col min="1539" max="1539" width="2.42578125" style="24" customWidth="1"/>
    <col min="1540" max="1540" width="8" style="24" customWidth="1"/>
    <col min="1541" max="1541" width="6.140625" style="24" customWidth="1"/>
    <col min="1542" max="1542" width="9.42578125" style="24" customWidth="1"/>
    <col min="1543" max="1543" width="36.42578125" style="24" customWidth="1"/>
    <col min="1544" max="1544" width="9.140625" style="24" customWidth="1"/>
    <col min="1545" max="1792" width="8.85546875" style="24"/>
    <col min="1793" max="1793" width="4.42578125" style="24" customWidth="1"/>
    <col min="1794" max="1794" width="14" style="24" customWidth="1"/>
    <col min="1795" max="1795" width="2.42578125" style="24" customWidth="1"/>
    <col min="1796" max="1796" width="8" style="24" customWidth="1"/>
    <col min="1797" max="1797" width="6.140625" style="24" customWidth="1"/>
    <col min="1798" max="1798" width="9.42578125" style="24" customWidth="1"/>
    <col min="1799" max="1799" width="36.42578125" style="24" customWidth="1"/>
    <col min="1800" max="1800" width="9.140625" style="24" customWidth="1"/>
    <col min="1801" max="2048" width="8.85546875" style="24"/>
    <col min="2049" max="2049" width="4.42578125" style="24" customWidth="1"/>
    <col min="2050" max="2050" width="14" style="24" customWidth="1"/>
    <col min="2051" max="2051" width="2.42578125" style="24" customWidth="1"/>
    <col min="2052" max="2052" width="8" style="24" customWidth="1"/>
    <col min="2053" max="2053" width="6.140625" style="24" customWidth="1"/>
    <col min="2054" max="2054" width="9.42578125" style="24" customWidth="1"/>
    <col min="2055" max="2055" width="36.42578125" style="24" customWidth="1"/>
    <col min="2056" max="2056" width="9.140625" style="24" customWidth="1"/>
    <col min="2057" max="2304" width="8.85546875" style="24"/>
    <col min="2305" max="2305" width="4.42578125" style="24" customWidth="1"/>
    <col min="2306" max="2306" width="14" style="24" customWidth="1"/>
    <col min="2307" max="2307" width="2.42578125" style="24" customWidth="1"/>
    <col min="2308" max="2308" width="8" style="24" customWidth="1"/>
    <col min="2309" max="2309" width="6.140625" style="24" customWidth="1"/>
    <col min="2310" max="2310" width="9.42578125" style="24" customWidth="1"/>
    <col min="2311" max="2311" width="36.42578125" style="24" customWidth="1"/>
    <col min="2312" max="2312" width="9.140625" style="24" customWidth="1"/>
    <col min="2313" max="2560" width="8.85546875" style="24"/>
    <col min="2561" max="2561" width="4.42578125" style="24" customWidth="1"/>
    <col min="2562" max="2562" width="14" style="24" customWidth="1"/>
    <col min="2563" max="2563" width="2.42578125" style="24" customWidth="1"/>
    <col min="2564" max="2564" width="8" style="24" customWidth="1"/>
    <col min="2565" max="2565" width="6.140625" style="24" customWidth="1"/>
    <col min="2566" max="2566" width="9.42578125" style="24" customWidth="1"/>
    <col min="2567" max="2567" width="36.42578125" style="24" customWidth="1"/>
    <col min="2568" max="2568" width="9.140625" style="24" customWidth="1"/>
    <col min="2569" max="2816" width="8.85546875" style="24"/>
    <col min="2817" max="2817" width="4.42578125" style="24" customWidth="1"/>
    <col min="2818" max="2818" width="14" style="24" customWidth="1"/>
    <col min="2819" max="2819" width="2.42578125" style="24" customWidth="1"/>
    <col min="2820" max="2820" width="8" style="24" customWidth="1"/>
    <col min="2821" max="2821" width="6.140625" style="24" customWidth="1"/>
    <col min="2822" max="2822" width="9.42578125" style="24" customWidth="1"/>
    <col min="2823" max="2823" width="36.42578125" style="24" customWidth="1"/>
    <col min="2824" max="2824" width="9.140625" style="24" customWidth="1"/>
    <col min="2825" max="3072" width="8.85546875" style="24"/>
    <col min="3073" max="3073" width="4.42578125" style="24" customWidth="1"/>
    <col min="3074" max="3074" width="14" style="24" customWidth="1"/>
    <col min="3075" max="3075" width="2.42578125" style="24" customWidth="1"/>
    <col min="3076" max="3076" width="8" style="24" customWidth="1"/>
    <col min="3077" max="3077" width="6.140625" style="24" customWidth="1"/>
    <col min="3078" max="3078" width="9.42578125" style="24" customWidth="1"/>
    <col min="3079" max="3079" width="36.42578125" style="24" customWidth="1"/>
    <col min="3080" max="3080" width="9.140625" style="24" customWidth="1"/>
    <col min="3081" max="3328" width="8.85546875" style="24"/>
    <col min="3329" max="3329" width="4.42578125" style="24" customWidth="1"/>
    <col min="3330" max="3330" width="14" style="24" customWidth="1"/>
    <col min="3331" max="3331" width="2.42578125" style="24" customWidth="1"/>
    <col min="3332" max="3332" width="8" style="24" customWidth="1"/>
    <col min="3333" max="3333" width="6.140625" style="24" customWidth="1"/>
    <col min="3334" max="3334" width="9.42578125" style="24" customWidth="1"/>
    <col min="3335" max="3335" width="36.42578125" style="24" customWidth="1"/>
    <col min="3336" max="3336" width="9.140625" style="24" customWidth="1"/>
    <col min="3337" max="3584" width="8.85546875" style="24"/>
    <col min="3585" max="3585" width="4.42578125" style="24" customWidth="1"/>
    <col min="3586" max="3586" width="14" style="24" customWidth="1"/>
    <col min="3587" max="3587" width="2.42578125" style="24" customWidth="1"/>
    <col min="3588" max="3588" width="8" style="24" customWidth="1"/>
    <col min="3589" max="3589" width="6.140625" style="24" customWidth="1"/>
    <col min="3590" max="3590" width="9.42578125" style="24" customWidth="1"/>
    <col min="3591" max="3591" width="36.42578125" style="24" customWidth="1"/>
    <col min="3592" max="3592" width="9.140625" style="24" customWidth="1"/>
    <col min="3593" max="3840" width="8.85546875" style="24"/>
    <col min="3841" max="3841" width="4.42578125" style="24" customWidth="1"/>
    <col min="3842" max="3842" width="14" style="24" customWidth="1"/>
    <col min="3843" max="3843" width="2.42578125" style="24" customWidth="1"/>
    <col min="3844" max="3844" width="8" style="24" customWidth="1"/>
    <col min="3845" max="3845" width="6.140625" style="24" customWidth="1"/>
    <col min="3846" max="3846" width="9.42578125" style="24" customWidth="1"/>
    <col min="3847" max="3847" width="36.42578125" style="24" customWidth="1"/>
    <col min="3848" max="3848" width="9.140625" style="24" customWidth="1"/>
    <col min="3849" max="4096" width="8.85546875" style="24"/>
    <col min="4097" max="4097" width="4.42578125" style="24" customWidth="1"/>
    <col min="4098" max="4098" width="14" style="24" customWidth="1"/>
    <col min="4099" max="4099" width="2.42578125" style="24" customWidth="1"/>
    <col min="4100" max="4100" width="8" style="24" customWidth="1"/>
    <col min="4101" max="4101" width="6.140625" style="24" customWidth="1"/>
    <col min="4102" max="4102" width="9.42578125" style="24" customWidth="1"/>
    <col min="4103" max="4103" width="36.42578125" style="24" customWidth="1"/>
    <col min="4104" max="4104" width="9.140625" style="24" customWidth="1"/>
    <col min="4105" max="4352" width="8.85546875" style="24"/>
    <col min="4353" max="4353" width="4.42578125" style="24" customWidth="1"/>
    <col min="4354" max="4354" width="14" style="24" customWidth="1"/>
    <col min="4355" max="4355" width="2.42578125" style="24" customWidth="1"/>
    <col min="4356" max="4356" width="8" style="24" customWidth="1"/>
    <col min="4357" max="4357" width="6.140625" style="24" customWidth="1"/>
    <col min="4358" max="4358" width="9.42578125" style="24" customWidth="1"/>
    <col min="4359" max="4359" width="36.42578125" style="24" customWidth="1"/>
    <col min="4360" max="4360" width="9.140625" style="24" customWidth="1"/>
    <col min="4361" max="4608" width="8.85546875" style="24"/>
    <col min="4609" max="4609" width="4.42578125" style="24" customWidth="1"/>
    <col min="4610" max="4610" width="14" style="24" customWidth="1"/>
    <col min="4611" max="4611" width="2.42578125" style="24" customWidth="1"/>
    <col min="4612" max="4612" width="8" style="24" customWidth="1"/>
    <col min="4613" max="4613" width="6.140625" style="24" customWidth="1"/>
    <col min="4614" max="4614" width="9.42578125" style="24" customWidth="1"/>
    <col min="4615" max="4615" width="36.42578125" style="24" customWidth="1"/>
    <col min="4616" max="4616" width="9.140625" style="24" customWidth="1"/>
    <col min="4617" max="4864" width="8.85546875" style="24"/>
    <col min="4865" max="4865" width="4.42578125" style="24" customWidth="1"/>
    <col min="4866" max="4866" width="14" style="24" customWidth="1"/>
    <col min="4867" max="4867" width="2.42578125" style="24" customWidth="1"/>
    <col min="4868" max="4868" width="8" style="24" customWidth="1"/>
    <col min="4869" max="4869" width="6.140625" style="24" customWidth="1"/>
    <col min="4870" max="4870" width="9.42578125" style="24" customWidth="1"/>
    <col min="4871" max="4871" width="36.42578125" style="24" customWidth="1"/>
    <col min="4872" max="4872" width="9.140625" style="24" customWidth="1"/>
    <col min="4873" max="5120" width="8.85546875" style="24"/>
    <col min="5121" max="5121" width="4.42578125" style="24" customWidth="1"/>
    <col min="5122" max="5122" width="14" style="24" customWidth="1"/>
    <col min="5123" max="5123" width="2.42578125" style="24" customWidth="1"/>
    <col min="5124" max="5124" width="8" style="24" customWidth="1"/>
    <col min="5125" max="5125" width="6.140625" style="24" customWidth="1"/>
    <col min="5126" max="5126" width="9.42578125" style="24" customWidth="1"/>
    <col min="5127" max="5127" width="36.42578125" style="24" customWidth="1"/>
    <col min="5128" max="5128" width="9.140625" style="24" customWidth="1"/>
    <col min="5129" max="5376" width="8.85546875" style="24"/>
    <col min="5377" max="5377" width="4.42578125" style="24" customWidth="1"/>
    <col min="5378" max="5378" width="14" style="24" customWidth="1"/>
    <col min="5379" max="5379" width="2.42578125" style="24" customWidth="1"/>
    <col min="5380" max="5380" width="8" style="24" customWidth="1"/>
    <col min="5381" max="5381" width="6.140625" style="24" customWidth="1"/>
    <col min="5382" max="5382" width="9.42578125" style="24" customWidth="1"/>
    <col min="5383" max="5383" width="36.42578125" style="24" customWidth="1"/>
    <col min="5384" max="5384" width="9.140625" style="24" customWidth="1"/>
    <col min="5385" max="5632" width="8.85546875" style="24"/>
    <col min="5633" max="5633" width="4.42578125" style="24" customWidth="1"/>
    <col min="5634" max="5634" width="14" style="24" customWidth="1"/>
    <col min="5635" max="5635" width="2.42578125" style="24" customWidth="1"/>
    <col min="5636" max="5636" width="8" style="24" customWidth="1"/>
    <col min="5637" max="5637" width="6.140625" style="24" customWidth="1"/>
    <col min="5638" max="5638" width="9.42578125" style="24" customWidth="1"/>
    <col min="5639" max="5639" width="36.42578125" style="24" customWidth="1"/>
    <col min="5640" max="5640" width="9.140625" style="24" customWidth="1"/>
    <col min="5641" max="5888" width="8.85546875" style="24"/>
    <col min="5889" max="5889" width="4.42578125" style="24" customWidth="1"/>
    <col min="5890" max="5890" width="14" style="24" customWidth="1"/>
    <col min="5891" max="5891" width="2.42578125" style="24" customWidth="1"/>
    <col min="5892" max="5892" width="8" style="24" customWidth="1"/>
    <col min="5893" max="5893" width="6.140625" style="24" customWidth="1"/>
    <col min="5894" max="5894" width="9.42578125" style="24" customWidth="1"/>
    <col min="5895" max="5895" width="36.42578125" style="24" customWidth="1"/>
    <col min="5896" max="5896" width="9.140625" style="24" customWidth="1"/>
    <col min="5897" max="6144" width="8.85546875" style="24"/>
    <col min="6145" max="6145" width="4.42578125" style="24" customWidth="1"/>
    <col min="6146" max="6146" width="14" style="24" customWidth="1"/>
    <col min="6147" max="6147" width="2.42578125" style="24" customWidth="1"/>
    <col min="6148" max="6148" width="8" style="24" customWidth="1"/>
    <col min="6149" max="6149" width="6.140625" style="24" customWidth="1"/>
    <col min="6150" max="6150" width="9.42578125" style="24" customWidth="1"/>
    <col min="6151" max="6151" width="36.42578125" style="24" customWidth="1"/>
    <col min="6152" max="6152" width="9.140625" style="24" customWidth="1"/>
    <col min="6153" max="6400" width="8.85546875" style="24"/>
    <col min="6401" max="6401" width="4.42578125" style="24" customWidth="1"/>
    <col min="6402" max="6402" width="14" style="24" customWidth="1"/>
    <col min="6403" max="6403" width="2.42578125" style="24" customWidth="1"/>
    <col min="6404" max="6404" width="8" style="24" customWidth="1"/>
    <col min="6405" max="6405" width="6.140625" style="24" customWidth="1"/>
    <col min="6406" max="6406" width="9.42578125" style="24" customWidth="1"/>
    <col min="6407" max="6407" width="36.42578125" style="24" customWidth="1"/>
    <col min="6408" max="6408" width="9.140625" style="24" customWidth="1"/>
    <col min="6409" max="6656" width="8.85546875" style="24"/>
    <col min="6657" max="6657" width="4.42578125" style="24" customWidth="1"/>
    <col min="6658" max="6658" width="14" style="24" customWidth="1"/>
    <col min="6659" max="6659" width="2.42578125" style="24" customWidth="1"/>
    <col min="6660" max="6660" width="8" style="24" customWidth="1"/>
    <col min="6661" max="6661" width="6.140625" style="24" customWidth="1"/>
    <col min="6662" max="6662" width="9.42578125" style="24" customWidth="1"/>
    <col min="6663" max="6663" width="36.42578125" style="24" customWidth="1"/>
    <col min="6664" max="6664" width="9.140625" style="24" customWidth="1"/>
    <col min="6665" max="6912" width="8.85546875" style="24"/>
    <col min="6913" max="6913" width="4.42578125" style="24" customWidth="1"/>
    <col min="6914" max="6914" width="14" style="24" customWidth="1"/>
    <col min="6915" max="6915" width="2.42578125" style="24" customWidth="1"/>
    <col min="6916" max="6916" width="8" style="24" customWidth="1"/>
    <col min="6917" max="6917" width="6.140625" style="24" customWidth="1"/>
    <col min="6918" max="6918" width="9.42578125" style="24" customWidth="1"/>
    <col min="6919" max="6919" width="36.42578125" style="24" customWidth="1"/>
    <col min="6920" max="6920" width="9.140625" style="24" customWidth="1"/>
    <col min="6921" max="7168" width="8.85546875" style="24"/>
    <col min="7169" max="7169" width="4.42578125" style="24" customWidth="1"/>
    <col min="7170" max="7170" width="14" style="24" customWidth="1"/>
    <col min="7171" max="7171" width="2.42578125" style="24" customWidth="1"/>
    <col min="7172" max="7172" width="8" style="24" customWidth="1"/>
    <col min="7173" max="7173" width="6.140625" style="24" customWidth="1"/>
    <col min="7174" max="7174" width="9.42578125" style="24" customWidth="1"/>
    <col min="7175" max="7175" width="36.42578125" style="24" customWidth="1"/>
    <col min="7176" max="7176" width="9.140625" style="24" customWidth="1"/>
    <col min="7177" max="7424" width="8.85546875" style="24"/>
    <col min="7425" max="7425" width="4.42578125" style="24" customWidth="1"/>
    <col min="7426" max="7426" width="14" style="24" customWidth="1"/>
    <col min="7427" max="7427" width="2.42578125" style="24" customWidth="1"/>
    <col min="7428" max="7428" width="8" style="24" customWidth="1"/>
    <col min="7429" max="7429" width="6.140625" style="24" customWidth="1"/>
    <col min="7430" max="7430" width="9.42578125" style="24" customWidth="1"/>
    <col min="7431" max="7431" width="36.42578125" style="24" customWidth="1"/>
    <col min="7432" max="7432" width="9.140625" style="24" customWidth="1"/>
    <col min="7433" max="7680" width="8.85546875" style="24"/>
    <col min="7681" max="7681" width="4.42578125" style="24" customWidth="1"/>
    <col min="7682" max="7682" width="14" style="24" customWidth="1"/>
    <col min="7683" max="7683" width="2.42578125" style="24" customWidth="1"/>
    <col min="7684" max="7684" width="8" style="24" customWidth="1"/>
    <col min="7685" max="7685" width="6.140625" style="24" customWidth="1"/>
    <col min="7686" max="7686" width="9.42578125" style="24" customWidth="1"/>
    <col min="7687" max="7687" width="36.42578125" style="24" customWidth="1"/>
    <col min="7688" max="7688" width="9.140625" style="24" customWidth="1"/>
    <col min="7689" max="7936" width="8.85546875" style="24"/>
    <col min="7937" max="7937" width="4.42578125" style="24" customWidth="1"/>
    <col min="7938" max="7938" width="14" style="24" customWidth="1"/>
    <col min="7939" max="7939" width="2.42578125" style="24" customWidth="1"/>
    <col min="7940" max="7940" width="8" style="24" customWidth="1"/>
    <col min="7941" max="7941" width="6.140625" style="24" customWidth="1"/>
    <col min="7942" max="7942" width="9.42578125" style="24" customWidth="1"/>
    <col min="7943" max="7943" width="36.42578125" style="24" customWidth="1"/>
    <col min="7944" max="7944" width="9.140625" style="24" customWidth="1"/>
    <col min="7945" max="8192" width="8.85546875" style="24"/>
    <col min="8193" max="8193" width="4.42578125" style="24" customWidth="1"/>
    <col min="8194" max="8194" width="14" style="24" customWidth="1"/>
    <col min="8195" max="8195" width="2.42578125" style="24" customWidth="1"/>
    <col min="8196" max="8196" width="8" style="24" customWidth="1"/>
    <col min="8197" max="8197" width="6.140625" style="24" customWidth="1"/>
    <col min="8198" max="8198" width="9.42578125" style="24" customWidth="1"/>
    <col min="8199" max="8199" width="36.42578125" style="24" customWidth="1"/>
    <col min="8200" max="8200" width="9.140625" style="24" customWidth="1"/>
    <col min="8201" max="8448" width="8.85546875" style="24"/>
    <col min="8449" max="8449" width="4.42578125" style="24" customWidth="1"/>
    <col min="8450" max="8450" width="14" style="24" customWidth="1"/>
    <col min="8451" max="8451" width="2.42578125" style="24" customWidth="1"/>
    <col min="8452" max="8452" width="8" style="24" customWidth="1"/>
    <col min="8453" max="8453" width="6.140625" style="24" customWidth="1"/>
    <col min="8454" max="8454" width="9.42578125" style="24" customWidth="1"/>
    <col min="8455" max="8455" width="36.42578125" style="24" customWidth="1"/>
    <col min="8456" max="8456" width="9.140625" style="24" customWidth="1"/>
    <col min="8457" max="8704" width="8.85546875" style="24"/>
    <col min="8705" max="8705" width="4.42578125" style="24" customWidth="1"/>
    <col min="8706" max="8706" width="14" style="24" customWidth="1"/>
    <col min="8707" max="8707" width="2.42578125" style="24" customWidth="1"/>
    <col min="8708" max="8708" width="8" style="24" customWidth="1"/>
    <col min="8709" max="8709" width="6.140625" style="24" customWidth="1"/>
    <col min="8710" max="8710" width="9.42578125" style="24" customWidth="1"/>
    <col min="8711" max="8711" width="36.42578125" style="24" customWidth="1"/>
    <col min="8712" max="8712" width="9.140625" style="24" customWidth="1"/>
    <col min="8713" max="8960" width="8.85546875" style="24"/>
    <col min="8961" max="8961" width="4.42578125" style="24" customWidth="1"/>
    <col min="8962" max="8962" width="14" style="24" customWidth="1"/>
    <col min="8963" max="8963" width="2.42578125" style="24" customWidth="1"/>
    <col min="8964" max="8964" width="8" style="24" customWidth="1"/>
    <col min="8965" max="8965" width="6.140625" style="24" customWidth="1"/>
    <col min="8966" max="8966" width="9.42578125" style="24" customWidth="1"/>
    <col min="8967" max="8967" width="36.42578125" style="24" customWidth="1"/>
    <col min="8968" max="8968" width="9.140625" style="24" customWidth="1"/>
    <col min="8969" max="9216" width="8.85546875" style="24"/>
    <col min="9217" max="9217" width="4.42578125" style="24" customWidth="1"/>
    <col min="9218" max="9218" width="14" style="24" customWidth="1"/>
    <col min="9219" max="9219" width="2.42578125" style="24" customWidth="1"/>
    <col min="9220" max="9220" width="8" style="24" customWidth="1"/>
    <col min="9221" max="9221" width="6.140625" style="24" customWidth="1"/>
    <col min="9222" max="9222" width="9.42578125" style="24" customWidth="1"/>
    <col min="9223" max="9223" width="36.42578125" style="24" customWidth="1"/>
    <col min="9224" max="9224" width="9.140625" style="24" customWidth="1"/>
    <col min="9225" max="9472" width="8.85546875" style="24"/>
    <col min="9473" max="9473" width="4.42578125" style="24" customWidth="1"/>
    <col min="9474" max="9474" width="14" style="24" customWidth="1"/>
    <col min="9475" max="9475" width="2.42578125" style="24" customWidth="1"/>
    <col min="9476" max="9476" width="8" style="24" customWidth="1"/>
    <col min="9477" max="9477" width="6.140625" style="24" customWidth="1"/>
    <col min="9478" max="9478" width="9.42578125" style="24" customWidth="1"/>
    <col min="9479" max="9479" width="36.42578125" style="24" customWidth="1"/>
    <col min="9480" max="9480" width="9.140625" style="24" customWidth="1"/>
    <col min="9481" max="9728" width="8.85546875" style="24"/>
    <col min="9729" max="9729" width="4.42578125" style="24" customWidth="1"/>
    <col min="9730" max="9730" width="14" style="24" customWidth="1"/>
    <col min="9731" max="9731" width="2.42578125" style="24" customWidth="1"/>
    <col min="9732" max="9732" width="8" style="24" customWidth="1"/>
    <col min="9733" max="9733" width="6.140625" style="24" customWidth="1"/>
    <col min="9734" max="9734" width="9.42578125" style="24" customWidth="1"/>
    <col min="9735" max="9735" width="36.42578125" style="24" customWidth="1"/>
    <col min="9736" max="9736" width="9.140625" style="24" customWidth="1"/>
    <col min="9737" max="9984" width="8.85546875" style="24"/>
    <col min="9985" max="9985" width="4.42578125" style="24" customWidth="1"/>
    <col min="9986" max="9986" width="14" style="24" customWidth="1"/>
    <col min="9987" max="9987" width="2.42578125" style="24" customWidth="1"/>
    <col min="9988" max="9988" width="8" style="24" customWidth="1"/>
    <col min="9989" max="9989" width="6.140625" style="24" customWidth="1"/>
    <col min="9990" max="9990" width="9.42578125" style="24" customWidth="1"/>
    <col min="9991" max="9991" width="36.42578125" style="24" customWidth="1"/>
    <col min="9992" max="9992" width="9.140625" style="24" customWidth="1"/>
    <col min="9993" max="10240" width="8.85546875" style="24"/>
    <col min="10241" max="10241" width="4.42578125" style="24" customWidth="1"/>
    <col min="10242" max="10242" width="14" style="24" customWidth="1"/>
    <col min="10243" max="10243" width="2.42578125" style="24" customWidth="1"/>
    <col min="10244" max="10244" width="8" style="24" customWidth="1"/>
    <col min="10245" max="10245" width="6.140625" style="24" customWidth="1"/>
    <col min="10246" max="10246" width="9.42578125" style="24" customWidth="1"/>
    <col min="10247" max="10247" width="36.42578125" style="24" customWidth="1"/>
    <col min="10248" max="10248" width="9.140625" style="24" customWidth="1"/>
    <col min="10249" max="10496" width="8.85546875" style="24"/>
    <col min="10497" max="10497" width="4.42578125" style="24" customWidth="1"/>
    <col min="10498" max="10498" width="14" style="24" customWidth="1"/>
    <col min="10499" max="10499" width="2.42578125" style="24" customWidth="1"/>
    <col min="10500" max="10500" width="8" style="24" customWidth="1"/>
    <col min="10501" max="10501" width="6.140625" style="24" customWidth="1"/>
    <col min="10502" max="10502" width="9.42578125" style="24" customWidth="1"/>
    <col min="10503" max="10503" width="36.42578125" style="24" customWidth="1"/>
    <col min="10504" max="10504" width="9.140625" style="24" customWidth="1"/>
    <col min="10505" max="10752" width="8.85546875" style="24"/>
    <col min="10753" max="10753" width="4.42578125" style="24" customWidth="1"/>
    <col min="10754" max="10754" width="14" style="24" customWidth="1"/>
    <col min="10755" max="10755" width="2.42578125" style="24" customWidth="1"/>
    <col min="10756" max="10756" width="8" style="24" customWidth="1"/>
    <col min="10757" max="10757" width="6.140625" style="24" customWidth="1"/>
    <col min="10758" max="10758" width="9.42578125" style="24" customWidth="1"/>
    <col min="10759" max="10759" width="36.42578125" style="24" customWidth="1"/>
    <col min="10760" max="10760" width="9.140625" style="24" customWidth="1"/>
    <col min="10761" max="11008" width="8.85546875" style="24"/>
    <col min="11009" max="11009" width="4.42578125" style="24" customWidth="1"/>
    <col min="11010" max="11010" width="14" style="24" customWidth="1"/>
    <col min="11011" max="11011" width="2.42578125" style="24" customWidth="1"/>
    <col min="11012" max="11012" width="8" style="24" customWidth="1"/>
    <col min="11013" max="11013" width="6.140625" style="24" customWidth="1"/>
    <col min="11014" max="11014" width="9.42578125" style="24" customWidth="1"/>
    <col min="11015" max="11015" width="36.42578125" style="24" customWidth="1"/>
    <col min="11016" max="11016" width="9.140625" style="24" customWidth="1"/>
    <col min="11017" max="11264" width="8.85546875" style="24"/>
    <col min="11265" max="11265" width="4.42578125" style="24" customWidth="1"/>
    <col min="11266" max="11266" width="14" style="24" customWidth="1"/>
    <col min="11267" max="11267" width="2.42578125" style="24" customWidth="1"/>
    <col min="11268" max="11268" width="8" style="24" customWidth="1"/>
    <col min="11269" max="11269" width="6.140625" style="24" customWidth="1"/>
    <col min="11270" max="11270" width="9.42578125" style="24" customWidth="1"/>
    <col min="11271" max="11271" width="36.42578125" style="24" customWidth="1"/>
    <col min="11272" max="11272" width="9.140625" style="24" customWidth="1"/>
    <col min="11273" max="11520" width="8.85546875" style="24"/>
    <col min="11521" max="11521" width="4.42578125" style="24" customWidth="1"/>
    <col min="11522" max="11522" width="14" style="24" customWidth="1"/>
    <col min="11523" max="11523" width="2.42578125" style="24" customWidth="1"/>
    <col min="11524" max="11524" width="8" style="24" customWidth="1"/>
    <col min="11525" max="11525" width="6.140625" style="24" customWidth="1"/>
    <col min="11526" max="11526" width="9.42578125" style="24" customWidth="1"/>
    <col min="11527" max="11527" width="36.42578125" style="24" customWidth="1"/>
    <col min="11528" max="11528" width="9.140625" style="24" customWidth="1"/>
    <col min="11529" max="11776" width="8.85546875" style="24"/>
    <col min="11777" max="11777" width="4.42578125" style="24" customWidth="1"/>
    <col min="11778" max="11778" width="14" style="24" customWidth="1"/>
    <col min="11779" max="11779" width="2.42578125" style="24" customWidth="1"/>
    <col min="11780" max="11780" width="8" style="24" customWidth="1"/>
    <col min="11781" max="11781" width="6.140625" style="24" customWidth="1"/>
    <col min="11782" max="11782" width="9.42578125" style="24" customWidth="1"/>
    <col min="11783" max="11783" width="36.42578125" style="24" customWidth="1"/>
    <col min="11784" max="11784" width="9.140625" style="24" customWidth="1"/>
    <col min="11785" max="12032" width="8.85546875" style="24"/>
    <col min="12033" max="12033" width="4.42578125" style="24" customWidth="1"/>
    <col min="12034" max="12034" width="14" style="24" customWidth="1"/>
    <col min="12035" max="12035" width="2.42578125" style="24" customWidth="1"/>
    <col min="12036" max="12036" width="8" style="24" customWidth="1"/>
    <col min="12037" max="12037" width="6.140625" style="24" customWidth="1"/>
    <col min="12038" max="12038" width="9.42578125" style="24" customWidth="1"/>
    <col min="12039" max="12039" width="36.42578125" style="24" customWidth="1"/>
    <col min="12040" max="12040" width="9.140625" style="24" customWidth="1"/>
    <col min="12041" max="12288" width="8.85546875" style="24"/>
    <col min="12289" max="12289" width="4.42578125" style="24" customWidth="1"/>
    <col min="12290" max="12290" width="14" style="24" customWidth="1"/>
    <col min="12291" max="12291" width="2.42578125" style="24" customWidth="1"/>
    <col min="12292" max="12292" width="8" style="24" customWidth="1"/>
    <col min="12293" max="12293" width="6.140625" style="24" customWidth="1"/>
    <col min="12294" max="12294" width="9.42578125" style="24" customWidth="1"/>
    <col min="12295" max="12295" width="36.42578125" style="24" customWidth="1"/>
    <col min="12296" max="12296" width="9.140625" style="24" customWidth="1"/>
    <col min="12297" max="12544" width="8.85546875" style="24"/>
    <col min="12545" max="12545" width="4.42578125" style="24" customWidth="1"/>
    <col min="12546" max="12546" width="14" style="24" customWidth="1"/>
    <col min="12547" max="12547" width="2.42578125" style="24" customWidth="1"/>
    <col min="12548" max="12548" width="8" style="24" customWidth="1"/>
    <col min="12549" max="12549" width="6.140625" style="24" customWidth="1"/>
    <col min="12550" max="12550" width="9.42578125" style="24" customWidth="1"/>
    <col min="12551" max="12551" width="36.42578125" style="24" customWidth="1"/>
    <col min="12552" max="12552" width="9.140625" style="24" customWidth="1"/>
    <col min="12553" max="12800" width="8.85546875" style="24"/>
    <col min="12801" max="12801" width="4.42578125" style="24" customWidth="1"/>
    <col min="12802" max="12802" width="14" style="24" customWidth="1"/>
    <col min="12803" max="12803" width="2.42578125" style="24" customWidth="1"/>
    <col min="12804" max="12804" width="8" style="24" customWidth="1"/>
    <col min="12805" max="12805" width="6.140625" style="24" customWidth="1"/>
    <col min="12806" max="12806" width="9.42578125" style="24" customWidth="1"/>
    <col min="12807" max="12807" width="36.42578125" style="24" customWidth="1"/>
    <col min="12808" max="12808" width="9.140625" style="24" customWidth="1"/>
    <col min="12809" max="13056" width="8.85546875" style="24"/>
    <col min="13057" max="13057" width="4.42578125" style="24" customWidth="1"/>
    <col min="13058" max="13058" width="14" style="24" customWidth="1"/>
    <col min="13059" max="13059" width="2.42578125" style="24" customWidth="1"/>
    <col min="13060" max="13060" width="8" style="24" customWidth="1"/>
    <col min="13061" max="13061" width="6.140625" style="24" customWidth="1"/>
    <col min="13062" max="13062" width="9.42578125" style="24" customWidth="1"/>
    <col min="13063" max="13063" width="36.42578125" style="24" customWidth="1"/>
    <col min="13064" max="13064" width="9.140625" style="24" customWidth="1"/>
    <col min="13065" max="13312" width="8.85546875" style="24"/>
    <col min="13313" max="13313" width="4.42578125" style="24" customWidth="1"/>
    <col min="13314" max="13314" width="14" style="24" customWidth="1"/>
    <col min="13315" max="13315" width="2.42578125" style="24" customWidth="1"/>
    <col min="13316" max="13316" width="8" style="24" customWidth="1"/>
    <col min="13317" max="13317" width="6.140625" style="24" customWidth="1"/>
    <col min="13318" max="13318" width="9.42578125" style="24" customWidth="1"/>
    <col min="13319" max="13319" width="36.42578125" style="24" customWidth="1"/>
    <col min="13320" max="13320" width="9.140625" style="24" customWidth="1"/>
    <col min="13321" max="13568" width="8.85546875" style="24"/>
    <col min="13569" max="13569" width="4.42578125" style="24" customWidth="1"/>
    <col min="13570" max="13570" width="14" style="24" customWidth="1"/>
    <col min="13571" max="13571" width="2.42578125" style="24" customWidth="1"/>
    <col min="13572" max="13572" width="8" style="24" customWidth="1"/>
    <col min="13573" max="13573" width="6.140625" style="24" customWidth="1"/>
    <col min="13574" max="13574" width="9.42578125" style="24" customWidth="1"/>
    <col min="13575" max="13575" width="36.42578125" style="24" customWidth="1"/>
    <col min="13576" max="13576" width="9.140625" style="24" customWidth="1"/>
    <col min="13577" max="13824" width="8.85546875" style="24"/>
    <col min="13825" max="13825" width="4.42578125" style="24" customWidth="1"/>
    <col min="13826" max="13826" width="14" style="24" customWidth="1"/>
    <col min="13827" max="13827" width="2.42578125" style="24" customWidth="1"/>
    <col min="13828" max="13828" width="8" style="24" customWidth="1"/>
    <col min="13829" max="13829" width="6.140625" style="24" customWidth="1"/>
    <col min="13830" max="13830" width="9.42578125" style="24" customWidth="1"/>
    <col min="13831" max="13831" width="36.42578125" style="24" customWidth="1"/>
    <col min="13832" max="13832" width="9.140625" style="24" customWidth="1"/>
    <col min="13833" max="14080" width="8.85546875" style="24"/>
    <col min="14081" max="14081" width="4.42578125" style="24" customWidth="1"/>
    <col min="14082" max="14082" width="14" style="24" customWidth="1"/>
    <col min="14083" max="14083" width="2.42578125" style="24" customWidth="1"/>
    <col min="14084" max="14084" width="8" style="24" customWidth="1"/>
    <col min="14085" max="14085" width="6.140625" style="24" customWidth="1"/>
    <col min="14086" max="14086" width="9.42578125" style="24" customWidth="1"/>
    <col min="14087" max="14087" width="36.42578125" style="24" customWidth="1"/>
    <col min="14088" max="14088" width="9.140625" style="24" customWidth="1"/>
    <col min="14089" max="14336" width="8.85546875" style="24"/>
    <col min="14337" max="14337" width="4.42578125" style="24" customWidth="1"/>
    <col min="14338" max="14338" width="14" style="24" customWidth="1"/>
    <col min="14339" max="14339" width="2.42578125" style="24" customWidth="1"/>
    <col min="14340" max="14340" width="8" style="24" customWidth="1"/>
    <col min="14341" max="14341" width="6.140625" style="24" customWidth="1"/>
    <col min="14342" max="14342" width="9.42578125" style="24" customWidth="1"/>
    <col min="14343" max="14343" width="36.42578125" style="24" customWidth="1"/>
    <col min="14344" max="14344" width="9.140625" style="24" customWidth="1"/>
    <col min="14345" max="14592" width="8.85546875" style="24"/>
    <col min="14593" max="14593" width="4.42578125" style="24" customWidth="1"/>
    <col min="14594" max="14594" width="14" style="24" customWidth="1"/>
    <col min="14595" max="14595" width="2.42578125" style="24" customWidth="1"/>
    <col min="14596" max="14596" width="8" style="24" customWidth="1"/>
    <col min="14597" max="14597" width="6.140625" style="24" customWidth="1"/>
    <col min="14598" max="14598" width="9.42578125" style="24" customWidth="1"/>
    <col min="14599" max="14599" width="36.42578125" style="24" customWidth="1"/>
    <col min="14600" max="14600" width="9.140625" style="24" customWidth="1"/>
    <col min="14601" max="14848" width="8.85546875" style="24"/>
    <col min="14849" max="14849" width="4.42578125" style="24" customWidth="1"/>
    <col min="14850" max="14850" width="14" style="24" customWidth="1"/>
    <col min="14851" max="14851" width="2.42578125" style="24" customWidth="1"/>
    <col min="14852" max="14852" width="8" style="24" customWidth="1"/>
    <col min="14853" max="14853" width="6.140625" style="24" customWidth="1"/>
    <col min="14854" max="14854" width="9.42578125" style="24" customWidth="1"/>
    <col min="14855" max="14855" width="36.42578125" style="24" customWidth="1"/>
    <col min="14856" max="14856" width="9.140625" style="24" customWidth="1"/>
    <col min="14857" max="15104" width="8.85546875" style="24"/>
    <col min="15105" max="15105" width="4.42578125" style="24" customWidth="1"/>
    <col min="15106" max="15106" width="14" style="24" customWidth="1"/>
    <col min="15107" max="15107" width="2.42578125" style="24" customWidth="1"/>
    <col min="15108" max="15108" width="8" style="24" customWidth="1"/>
    <col min="15109" max="15109" width="6.140625" style="24" customWidth="1"/>
    <col min="15110" max="15110" width="9.42578125" style="24" customWidth="1"/>
    <col min="15111" max="15111" width="36.42578125" style="24" customWidth="1"/>
    <col min="15112" max="15112" width="9.140625" style="24" customWidth="1"/>
    <col min="15113" max="15360" width="8.85546875" style="24"/>
    <col min="15361" max="15361" width="4.42578125" style="24" customWidth="1"/>
    <col min="15362" max="15362" width="14" style="24" customWidth="1"/>
    <col min="15363" max="15363" width="2.42578125" style="24" customWidth="1"/>
    <col min="15364" max="15364" width="8" style="24" customWidth="1"/>
    <col min="15365" max="15365" width="6.140625" style="24" customWidth="1"/>
    <col min="15366" max="15366" width="9.42578125" style="24" customWidth="1"/>
    <col min="15367" max="15367" width="36.42578125" style="24" customWidth="1"/>
    <col min="15368" max="15368" width="9.140625" style="24" customWidth="1"/>
    <col min="15369" max="15616" width="8.85546875" style="24"/>
    <col min="15617" max="15617" width="4.42578125" style="24" customWidth="1"/>
    <col min="15618" max="15618" width="14" style="24" customWidth="1"/>
    <col min="15619" max="15619" width="2.42578125" style="24" customWidth="1"/>
    <col min="15620" max="15620" width="8" style="24" customWidth="1"/>
    <col min="15621" max="15621" width="6.140625" style="24" customWidth="1"/>
    <col min="15622" max="15622" width="9.42578125" style="24" customWidth="1"/>
    <col min="15623" max="15623" width="36.42578125" style="24" customWidth="1"/>
    <col min="15624" max="15624" width="9.140625" style="24" customWidth="1"/>
    <col min="15625" max="15872" width="8.85546875" style="24"/>
    <col min="15873" max="15873" width="4.42578125" style="24" customWidth="1"/>
    <col min="15874" max="15874" width="14" style="24" customWidth="1"/>
    <col min="15875" max="15875" width="2.42578125" style="24" customWidth="1"/>
    <col min="15876" max="15876" width="8" style="24" customWidth="1"/>
    <col min="15877" max="15877" width="6.140625" style="24" customWidth="1"/>
    <col min="15878" max="15878" width="9.42578125" style="24" customWidth="1"/>
    <col min="15879" max="15879" width="36.42578125" style="24" customWidth="1"/>
    <col min="15880" max="15880" width="9.140625" style="24" customWidth="1"/>
    <col min="15881" max="16128" width="8.85546875" style="24"/>
    <col min="16129" max="16129" width="4.42578125" style="24" customWidth="1"/>
    <col min="16130" max="16130" width="14" style="24" customWidth="1"/>
    <col min="16131" max="16131" width="2.42578125" style="24" customWidth="1"/>
    <col min="16132" max="16132" width="8" style="24" customWidth="1"/>
    <col min="16133" max="16133" width="6.140625" style="24" customWidth="1"/>
    <col min="16134" max="16134" width="9.42578125" style="24" customWidth="1"/>
    <col min="16135" max="16135" width="36.42578125" style="24" customWidth="1"/>
    <col min="16136" max="16136" width="9.140625" style="24" customWidth="1"/>
    <col min="16137" max="16384" width="8.85546875" style="24"/>
  </cols>
  <sheetData>
    <row r="3" spans="1:7" ht="30.75">
      <c r="A3" s="18"/>
      <c r="B3" s="19"/>
      <c r="C3" s="20"/>
      <c r="D3" s="21"/>
      <c r="E3" s="22"/>
      <c r="F3" s="22"/>
      <c r="G3" s="23"/>
    </row>
    <row r="4" spans="1:7" ht="15">
      <c r="A4" s="18"/>
      <c r="B4" s="25"/>
      <c r="C4" s="20"/>
      <c r="D4" s="21"/>
      <c r="E4" s="22"/>
      <c r="F4" s="22"/>
      <c r="G4" s="23"/>
    </row>
    <row r="5" spans="1:7" ht="26.25">
      <c r="A5" s="18"/>
      <c r="B5" s="26"/>
      <c r="C5" s="20"/>
      <c r="D5" s="21"/>
      <c r="E5" s="22"/>
      <c r="F5" s="22"/>
      <c r="G5" s="23"/>
    </row>
    <row r="6" spans="1:7" ht="26.25">
      <c r="A6" s="18"/>
      <c r="B6" s="26"/>
      <c r="C6" s="20"/>
      <c r="D6" s="21"/>
      <c r="E6" s="22"/>
      <c r="F6" s="22"/>
      <c r="G6" s="23"/>
    </row>
    <row r="7" spans="1:7" ht="26.25">
      <c r="A7" s="18"/>
      <c r="B7" s="26"/>
      <c r="C7" s="20"/>
      <c r="D7" s="21"/>
      <c r="E7" s="22"/>
      <c r="F7" s="22"/>
      <c r="G7" s="23"/>
    </row>
    <row r="8" spans="1:7" ht="26.25">
      <c r="A8" s="18"/>
      <c r="B8" s="26"/>
      <c r="C8" s="20"/>
      <c r="D8" s="21"/>
      <c r="E8" s="22"/>
      <c r="F8" s="22"/>
      <c r="G8" s="23"/>
    </row>
    <row r="9" spans="1:7" ht="25.5">
      <c r="A9" s="18"/>
      <c r="B9" s="27" t="s">
        <v>88</v>
      </c>
      <c r="C9" s="20"/>
      <c r="D9" s="20"/>
      <c r="E9" s="20"/>
      <c r="F9" s="28"/>
      <c r="G9" s="20"/>
    </row>
    <row r="10" spans="1:7" ht="15">
      <c r="A10" s="18"/>
      <c r="B10" s="66" t="s">
        <v>89</v>
      </c>
      <c r="C10" s="1659" t="s">
        <v>174</v>
      </c>
      <c r="D10" s="1659"/>
      <c r="E10" s="1659"/>
      <c r="F10" s="1659"/>
      <c r="G10" s="1659"/>
    </row>
    <row r="11" spans="1:7" ht="15" customHeight="1">
      <c r="A11" s="18"/>
      <c r="B11" s="20"/>
      <c r="C11" s="1659"/>
      <c r="D11" s="1659"/>
      <c r="E11" s="1659"/>
      <c r="F11" s="1659"/>
      <c r="G11" s="1659"/>
    </row>
    <row r="12" spans="1:7" ht="15">
      <c r="A12" s="18"/>
      <c r="B12" s="20"/>
      <c r="C12" s="1642"/>
      <c r="D12" s="1660"/>
      <c r="E12" s="1660"/>
      <c r="F12" s="1660"/>
      <c r="G12" s="1660"/>
    </row>
    <row r="13" spans="1:7" ht="14.25">
      <c r="A13" s="18"/>
      <c r="B13" s="29"/>
      <c r="C13" s="31"/>
      <c r="D13" s="31"/>
      <c r="E13" s="31"/>
      <c r="F13" s="32"/>
      <c r="G13" s="31"/>
    </row>
    <row r="14" spans="1:7" ht="15">
      <c r="A14" s="18"/>
      <c r="B14" s="66" t="s">
        <v>90</v>
      </c>
      <c r="C14" s="1661" t="s">
        <v>175</v>
      </c>
      <c r="D14" s="1662"/>
      <c r="E14" s="1662"/>
      <c r="F14" s="1662"/>
      <c r="G14" s="1662"/>
    </row>
    <row r="15" spans="1:7" ht="15">
      <c r="A15" s="18"/>
      <c r="B15" s="29"/>
      <c r="C15" s="1663" t="s">
        <v>176</v>
      </c>
      <c r="D15" s="1654"/>
      <c r="E15" s="1654"/>
      <c r="F15" s="1654"/>
      <c r="G15" s="1654"/>
    </row>
    <row r="16" spans="1:7" ht="15">
      <c r="A16" s="18"/>
      <c r="B16" s="29"/>
      <c r="C16" s="1663" t="s">
        <v>177</v>
      </c>
      <c r="D16" s="1654"/>
      <c r="E16" s="1654"/>
      <c r="F16" s="1654"/>
      <c r="G16" s="1654"/>
    </row>
    <row r="17" spans="1:7" ht="15">
      <c r="A17" s="18"/>
      <c r="B17" s="29"/>
      <c r="C17" s="33"/>
      <c r="D17" s="30"/>
      <c r="E17" s="30"/>
      <c r="F17" s="30"/>
      <c r="G17" s="30"/>
    </row>
    <row r="18" spans="1:7" ht="15">
      <c r="A18" s="18"/>
      <c r="B18" s="66" t="s">
        <v>91</v>
      </c>
      <c r="C18" s="1663" t="s">
        <v>238</v>
      </c>
      <c r="D18" s="1654"/>
      <c r="E18" s="1654"/>
      <c r="F18" s="1654"/>
      <c r="G18" s="1654"/>
    </row>
    <row r="19" spans="1:7" ht="14.25">
      <c r="A19" s="18"/>
      <c r="B19" s="29"/>
      <c r="C19" s="1654"/>
      <c r="D19" s="1654"/>
      <c r="E19" s="1654"/>
      <c r="F19" s="1654"/>
      <c r="G19" s="1654"/>
    </row>
    <row r="20" spans="1:7">
      <c r="A20" s="18"/>
      <c r="B20" s="20"/>
      <c r="C20" s="1655"/>
      <c r="D20" s="1655"/>
      <c r="E20" s="1655"/>
      <c r="F20" s="1655"/>
      <c r="G20" s="1655"/>
    </row>
    <row r="21" spans="1:7">
      <c r="A21" s="18"/>
      <c r="B21" s="20"/>
      <c r="C21" s="157"/>
      <c r="D21" s="157"/>
      <c r="E21" s="157"/>
      <c r="F21" s="157"/>
      <c r="G21" s="157"/>
    </row>
    <row r="22" spans="1:7">
      <c r="A22" s="18"/>
      <c r="B22" s="20"/>
      <c r="C22" s="157"/>
      <c r="D22" s="157"/>
      <c r="E22" s="157"/>
      <c r="F22" s="157"/>
      <c r="G22" s="157"/>
    </row>
    <row r="23" spans="1:7">
      <c r="A23" s="18"/>
      <c r="B23" s="20"/>
      <c r="C23" s="157"/>
      <c r="D23" s="157"/>
      <c r="E23" s="157"/>
      <c r="F23" s="157"/>
      <c r="G23" s="157"/>
    </row>
    <row r="24" spans="1:7">
      <c r="A24" s="18"/>
      <c r="B24" s="20"/>
      <c r="C24" s="157"/>
      <c r="D24" s="157"/>
      <c r="E24" s="157"/>
      <c r="F24" s="157"/>
      <c r="G24" s="157"/>
    </row>
    <row r="25" spans="1:7">
      <c r="A25" s="18"/>
      <c r="B25" s="20"/>
      <c r="C25" s="157"/>
      <c r="D25" s="157"/>
      <c r="E25" s="157"/>
      <c r="F25" s="157"/>
      <c r="G25" s="157"/>
    </row>
    <row r="26" spans="1:7">
      <c r="A26" s="18"/>
      <c r="B26" s="20"/>
      <c r="C26" s="157"/>
      <c r="D26" s="157"/>
      <c r="E26" s="157"/>
      <c r="F26" s="157"/>
      <c r="G26" s="157"/>
    </row>
    <row r="27" spans="1:7">
      <c r="A27" s="18"/>
      <c r="B27" s="20"/>
      <c r="C27" s="157"/>
      <c r="D27" s="157"/>
      <c r="E27" s="157"/>
      <c r="F27" s="157"/>
      <c r="G27" s="157"/>
    </row>
    <row r="28" spans="1:7">
      <c r="A28" s="18"/>
      <c r="B28" s="20"/>
      <c r="C28" s="157"/>
      <c r="D28" s="157"/>
      <c r="E28" s="157"/>
      <c r="F28" s="157"/>
      <c r="G28" s="157"/>
    </row>
    <row r="29" spans="1:7">
      <c r="A29" s="18"/>
      <c r="B29" s="20"/>
      <c r="C29" s="20"/>
      <c r="D29" s="20"/>
      <c r="E29" s="20"/>
      <c r="F29" s="28"/>
      <c r="G29" s="20"/>
    </row>
    <row r="30" spans="1:7">
      <c r="A30" s="18"/>
      <c r="B30" s="20"/>
      <c r="C30" s="20"/>
      <c r="D30" s="20"/>
      <c r="E30" s="20"/>
      <c r="F30" s="28"/>
      <c r="G30" s="20"/>
    </row>
    <row r="31" spans="1:7">
      <c r="A31" s="18"/>
      <c r="B31" s="20"/>
      <c r="C31" s="20"/>
      <c r="D31" s="20"/>
      <c r="E31" s="20"/>
      <c r="F31" s="28"/>
      <c r="G31" s="20"/>
    </row>
    <row r="32" spans="1:7">
      <c r="A32" s="18"/>
      <c r="B32" s="20"/>
      <c r="C32" s="20"/>
      <c r="D32" s="20"/>
      <c r="E32" s="20"/>
      <c r="F32" s="28"/>
      <c r="G32" s="20"/>
    </row>
    <row r="33" spans="1:8">
      <c r="A33" s="18"/>
      <c r="B33" s="20"/>
      <c r="C33" s="20"/>
      <c r="D33" s="20"/>
      <c r="E33" s="20"/>
      <c r="F33" s="28"/>
      <c r="G33" s="20"/>
    </row>
    <row r="34" spans="1:8" ht="26.25">
      <c r="A34" s="1656" t="s">
        <v>2109</v>
      </c>
      <c r="B34" s="1657"/>
      <c r="C34" s="1657"/>
      <c r="D34" s="1657"/>
      <c r="E34" s="1657"/>
      <c r="F34" s="1657"/>
      <c r="G34" s="1657"/>
    </row>
    <row r="35" spans="1:8" ht="22.5">
      <c r="A35" s="34"/>
      <c r="B35" s="35"/>
      <c r="C35" s="35"/>
      <c r="D35" s="35"/>
      <c r="E35" s="35"/>
      <c r="F35" s="36"/>
      <c r="G35" s="35"/>
    </row>
    <row r="36" spans="1:8" ht="18.75">
      <c r="A36" s="1658"/>
      <c r="B36" s="1658"/>
      <c r="C36" s="1658"/>
      <c r="D36" s="1658"/>
      <c r="E36" s="1658"/>
      <c r="F36" s="1658"/>
      <c r="G36" s="1658"/>
      <c r="H36" s="1658"/>
    </row>
    <row r="37" spans="1:8" ht="18.75">
      <c r="A37" s="158"/>
      <c r="B37" s="158"/>
      <c r="C37" s="158"/>
      <c r="D37" s="158"/>
      <c r="E37" s="158"/>
      <c r="F37" s="158"/>
      <c r="G37" s="158"/>
      <c r="H37" s="158"/>
    </row>
    <row r="38" spans="1:8" ht="18.75">
      <c r="A38" s="158"/>
      <c r="B38" s="158"/>
      <c r="C38" s="158"/>
      <c r="D38" s="158"/>
      <c r="E38" s="158"/>
      <c r="F38" s="158"/>
      <c r="G38" s="158"/>
      <c r="H38" s="158"/>
    </row>
    <row r="39" spans="1:8" ht="18.75">
      <c r="A39" s="158"/>
      <c r="B39" s="158"/>
      <c r="C39" s="158"/>
      <c r="D39" s="158"/>
      <c r="E39" s="158"/>
      <c r="F39" s="158"/>
      <c r="G39" s="158"/>
      <c r="H39" s="158"/>
    </row>
    <row r="40" spans="1:8" ht="18.75">
      <c r="A40" s="158"/>
      <c r="B40" s="158"/>
      <c r="C40" s="158"/>
      <c r="D40" s="158"/>
      <c r="E40" s="158"/>
      <c r="F40" s="158"/>
      <c r="G40" s="158"/>
      <c r="H40" s="158"/>
    </row>
    <row r="41" spans="1:8" ht="18.75">
      <c r="A41" s="158"/>
      <c r="B41" s="158"/>
      <c r="C41" s="158"/>
      <c r="D41" s="158"/>
      <c r="E41" s="158"/>
      <c r="F41" s="158"/>
      <c r="G41" s="158"/>
      <c r="H41" s="158"/>
    </row>
    <row r="42" spans="1:8" ht="18.75">
      <c r="A42" s="158"/>
      <c r="B42" s="158"/>
      <c r="C42" s="158"/>
      <c r="D42" s="158"/>
      <c r="E42" s="158"/>
      <c r="F42" s="158"/>
      <c r="G42" s="158"/>
      <c r="H42" s="158"/>
    </row>
    <row r="43" spans="1:8" ht="18.75">
      <c r="A43" s="158"/>
      <c r="B43" s="158"/>
      <c r="C43" s="158"/>
      <c r="D43" s="158"/>
      <c r="E43" s="158"/>
      <c r="F43" s="158"/>
      <c r="G43" s="158"/>
      <c r="H43" s="158"/>
    </row>
    <row r="44" spans="1:8" ht="18.75">
      <c r="A44" s="158"/>
      <c r="B44" s="158"/>
      <c r="C44" s="158"/>
      <c r="D44" s="158"/>
      <c r="E44" s="158"/>
      <c r="F44" s="158"/>
      <c r="G44" s="158"/>
      <c r="H44" s="158"/>
    </row>
    <row r="45" spans="1:8" ht="18.75">
      <c r="A45" s="158"/>
      <c r="B45" s="158"/>
      <c r="C45" s="158"/>
      <c r="D45" s="158"/>
      <c r="E45" s="158"/>
      <c r="F45" s="158"/>
      <c r="G45" s="158"/>
      <c r="H45" s="158"/>
    </row>
    <row r="46" spans="1:8">
      <c r="A46" s="18"/>
      <c r="B46" s="20"/>
      <c r="C46" s="20"/>
      <c r="D46" s="20"/>
      <c r="E46" s="20"/>
      <c r="F46" s="28"/>
      <c r="G46" s="20"/>
    </row>
    <row r="47" spans="1:8">
      <c r="A47" s="18"/>
      <c r="B47" s="20"/>
      <c r="C47" s="20"/>
      <c r="D47" s="20"/>
      <c r="E47" s="20"/>
      <c r="F47" s="28"/>
      <c r="G47" s="20"/>
    </row>
    <row r="48" spans="1:8">
      <c r="A48" s="18"/>
      <c r="B48" s="20"/>
      <c r="C48" s="20"/>
      <c r="D48" s="20"/>
      <c r="E48" s="20"/>
      <c r="F48" s="28"/>
      <c r="G48" s="20"/>
    </row>
    <row r="49" spans="1:8">
      <c r="A49" s="18"/>
      <c r="B49" s="20"/>
      <c r="C49" s="20"/>
      <c r="D49" s="20"/>
      <c r="E49" s="20"/>
      <c r="F49" s="28"/>
      <c r="G49" s="20"/>
    </row>
    <row r="50" spans="1:8">
      <c r="A50" s="18"/>
      <c r="B50" s="37"/>
      <c r="C50" s="23"/>
      <c r="D50" s="38"/>
      <c r="E50" s="22"/>
      <c r="F50" s="22"/>
      <c r="G50" s="23"/>
    </row>
    <row r="51" spans="1:8">
      <c r="A51" s="18"/>
      <c r="B51" s="20"/>
      <c r="C51" s="20"/>
      <c r="D51" s="20"/>
      <c r="E51" s="20"/>
      <c r="F51" s="28"/>
      <c r="G51" s="20"/>
    </row>
    <row r="52" spans="1:8" ht="15.75">
      <c r="A52" s="18"/>
      <c r="B52" s="39"/>
      <c r="C52" s="39"/>
      <c r="D52" s="39"/>
      <c r="E52" s="39"/>
      <c r="F52" s="40"/>
      <c r="G52" s="39"/>
    </row>
    <row r="53" spans="1:8" ht="15.75">
      <c r="A53" s="18"/>
      <c r="B53" s="39"/>
      <c r="C53" s="39"/>
      <c r="D53" s="39"/>
      <c r="E53" s="39"/>
      <c r="F53" s="40"/>
      <c r="G53" s="39"/>
    </row>
    <row r="54" spans="1:8" ht="15.75">
      <c r="A54" s="18"/>
      <c r="B54" s="67"/>
      <c r="C54" s="39"/>
      <c r="D54" s="39"/>
      <c r="E54" s="39"/>
      <c r="F54" s="40"/>
      <c r="G54" s="69"/>
      <c r="H54" s="41"/>
    </row>
    <row r="55" spans="1:8" ht="15.75">
      <c r="A55" s="18"/>
      <c r="B55" s="68"/>
      <c r="C55" s="39"/>
      <c r="D55" s="39"/>
      <c r="E55" s="39"/>
      <c r="F55" s="40"/>
      <c r="G55" s="70"/>
      <c r="H55" s="41"/>
    </row>
    <row r="56" spans="1:8" ht="15.75">
      <c r="A56" s="18"/>
      <c r="B56" s="39"/>
      <c r="C56" s="39"/>
      <c r="D56" s="39"/>
      <c r="E56" s="39"/>
      <c r="F56" s="40"/>
      <c r="G56" s="39"/>
    </row>
    <row r="57" spans="1:8" ht="15.75">
      <c r="A57" s="18"/>
      <c r="B57" s="39"/>
      <c r="D57" s="39"/>
      <c r="E57" s="39"/>
      <c r="F57" s="40"/>
    </row>
    <row r="58" spans="1:8" ht="15.75">
      <c r="A58" s="18"/>
      <c r="B58" s="39"/>
      <c r="C58" s="39"/>
      <c r="D58" s="39"/>
      <c r="E58" s="39"/>
      <c r="F58" s="40"/>
      <c r="G58" s="39"/>
    </row>
    <row r="59" spans="1:8" ht="15.75">
      <c r="A59" s="18"/>
      <c r="B59" s="67"/>
      <c r="C59" s="39"/>
      <c r="D59" s="39"/>
      <c r="E59" s="39"/>
      <c r="F59" s="40"/>
      <c r="G59" s="39"/>
    </row>
    <row r="60" spans="1:8" ht="15.75">
      <c r="A60" s="18"/>
      <c r="B60" s="68"/>
      <c r="C60" s="20"/>
      <c r="D60" s="21"/>
      <c r="E60" s="22"/>
      <c r="F60" s="22"/>
      <c r="G60" s="23"/>
    </row>
  </sheetData>
  <sheetProtection algorithmName="SHA-512" hashValue="l8cyumcKMGMHRStLs65yIuoJ251IwnIs2Z2eLix/50chq8hTmFxdAQmTOHpuk/l2s+0ijWoroXY2BAZyIH66ew==" saltValue="HzAeUQ6fxeCt4/tU3oORIA==" spinCount="100000" sheet="1" objects="1" scenarios="1"/>
  <mergeCells count="10">
    <mergeCell ref="C19:G19"/>
    <mergeCell ref="C20:G20"/>
    <mergeCell ref="A34:G34"/>
    <mergeCell ref="A36:H36"/>
    <mergeCell ref="C10:G11"/>
    <mergeCell ref="C12:G12"/>
    <mergeCell ref="C14:G14"/>
    <mergeCell ref="C15:G15"/>
    <mergeCell ref="C16:G16"/>
    <mergeCell ref="C18:G18"/>
  </mergeCells>
  <pageMargins left="0.7" right="0.7" top="0.75" bottom="0.75" header="0.3" footer="0.3"/>
  <pageSetup paperSize="9" scale="78"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pageSetUpPr fitToPage="1"/>
  </sheetPr>
  <dimension ref="A1:H120"/>
  <sheetViews>
    <sheetView view="pageBreakPreview" zoomScale="107" zoomScaleNormal="100" zoomScaleSheetLayoutView="133" workbookViewId="0">
      <selection activeCell="M19" sqref="M19"/>
    </sheetView>
  </sheetViews>
  <sheetFormatPr defaultColWidth="8.85546875" defaultRowHeight="15"/>
  <cols>
    <col min="1" max="1" width="8.42578125" style="1434" customWidth="1"/>
    <col min="2" max="2" width="56.42578125" style="1191" customWidth="1"/>
    <col min="3" max="3" width="16" style="1434" customWidth="1"/>
    <col min="4" max="4" width="10.7109375" style="1435" customWidth="1"/>
    <col min="5" max="5" width="11.42578125" style="1435" customWidth="1"/>
    <col min="6" max="6" width="13.42578125" style="1436" customWidth="1"/>
    <col min="7" max="7" width="20.42578125" style="1191" customWidth="1"/>
    <col min="8" max="8" width="24.42578125" style="1191" bestFit="1" customWidth="1"/>
    <col min="9" max="9" width="11.42578125" style="1191" customWidth="1"/>
    <col min="10" max="10" width="13.42578125" style="1191" customWidth="1"/>
    <col min="11" max="11" width="15.42578125" style="1191" customWidth="1"/>
    <col min="12" max="253" width="8.85546875" style="1191"/>
    <col min="254" max="254" width="8.42578125" style="1191" customWidth="1"/>
    <col min="255" max="255" width="56.42578125" style="1191" customWidth="1"/>
    <col min="256" max="256" width="8.42578125" style="1191" customWidth="1"/>
    <col min="257" max="257" width="11.42578125" style="1191" customWidth="1"/>
    <col min="258" max="258" width="13.42578125" style="1191" customWidth="1"/>
    <col min="259" max="259" width="15.42578125" style="1191" customWidth="1"/>
    <col min="260" max="509" width="8.85546875" style="1191"/>
    <col min="510" max="510" width="8.42578125" style="1191" customWidth="1"/>
    <col min="511" max="511" width="56.42578125" style="1191" customWidth="1"/>
    <col min="512" max="512" width="8.42578125" style="1191" customWidth="1"/>
    <col min="513" max="513" width="11.42578125" style="1191" customWidth="1"/>
    <col min="514" max="514" width="13.42578125" style="1191" customWidth="1"/>
    <col min="515" max="515" width="15.42578125" style="1191" customWidth="1"/>
    <col min="516" max="765" width="8.85546875" style="1191"/>
    <col min="766" max="766" width="8.42578125" style="1191" customWidth="1"/>
    <col min="767" max="767" width="56.42578125" style="1191" customWidth="1"/>
    <col min="768" max="768" width="8.42578125" style="1191" customWidth="1"/>
    <col min="769" max="769" width="11.42578125" style="1191" customWidth="1"/>
    <col min="770" max="770" width="13.42578125" style="1191" customWidth="1"/>
    <col min="771" max="771" width="15.42578125" style="1191" customWidth="1"/>
    <col min="772" max="1021" width="8.85546875" style="1191"/>
    <col min="1022" max="1022" width="8.42578125" style="1191" customWidth="1"/>
    <col min="1023" max="1023" width="56.42578125" style="1191" customWidth="1"/>
    <col min="1024" max="1024" width="8.42578125" style="1191" customWidth="1"/>
    <col min="1025" max="1025" width="11.42578125" style="1191" customWidth="1"/>
    <col min="1026" max="1026" width="13.42578125" style="1191" customWidth="1"/>
    <col min="1027" max="1027" width="15.42578125" style="1191" customWidth="1"/>
    <col min="1028" max="1277" width="8.85546875" style="1191"/>
    <col min="1278" max="1278" width="8.42578125" style="1191" customWidth="1"/>
    <col min="1279" max="1279" width="56.42578125" style="1191" customWidth="1"/>
    <col min="1280" max="1280" width="8.42578125" style="1191" customWidth="1"/>
    <col min="1281" max="1281" width="11.42578125" style="1191" customWidth="1"/>
    <col min="1282" max="1282" width="13.42578125" style="1191" customWidth="1"/>
    <col min="1283" max="1283" width="15.42578125" style="1191" customWidth="1"/>
    <col min="1284" max="1533" width="8.85546875" style="1191"/>
    <col min="1534" max="1534" width="8.42578125" style="1191" customWidth="1"/>
    <col min="1535" max="1535" width="56.42578125" style="1191" customWidth="1"/>
    <col min="1536" max="1536" width="8.42578125" style="1191" customWidth="1"/>
    <col min="1537" max="1537" width="11.42578125" style="1191" customWidth="1"/>
    <col min="1538" max="1538" width="13.42578125" style="1191" customWidth="1"/>
    <col min="1539" max="1539" width="15.42578125" style="1191" customWidth="1"/>
    <col min="1540" max="1789" width="8.85546875" style="1191"/>
    <col min="1790" max="1790" width="8.42578125" style="1191" customWidth="1"/>
    <col min="1791" max="1791" width="56.42578125" style="1191" customWidth="1"/>
    <col min="1792" max="1792" width="8.42578125" style="1191" customWidth="1"/>
    <col min="1793" max="1793" width="11.42578125" style="1191" customWidth="1"/>
    <col min="1794" max="1794" width="13.42578125" style="1191" customWidth="1"/>
    <col min="1795" max="1795" width="15.42578125" style="1191" customWidth="1"/>
    <col min="1796" max="2045" width="8.85546875" style="1191"/>
    <col min="2046" max="2046" width="8.42578125" style="1191" customWidth="1"/>
    <col min="2047" max="2047" width="56.42578125" style="1191" customWidth="1"/>
    <col min="2048" max="2048" width="8.42578125" style="1191" customWidth="1"/>
    <col min="2049" max="2049" width="11.42578125" style="1191" customWidth="1"/>
    <col min="2050" max="2050" width="13.42578125" style="1191" customWidth="1"/>
    <col min="2051" max="2051" width="15.42578125" style="1191" customWidth="1"/>
    <col min="2052" max="2301" width="8.85546875" style="1191"/>
    <col min="2302" max="2302" width="8.42578125" style="1191" customWidth="1"/>
    <col min="2303" max="2303" width="56.42578125" style="1191" customWidth="1"/>
    <col min="2304" max="2304" width="8.42578125" style="1191" customWidth="1"/>
    <col min="2305" max="2305" width="11.42578125" style="1191" customWidth="1"/>
    <col min="2306" max="2306" width="13.42578125" style="1191" customWidth="1"/>
    <col min="2307" max="2307" width="15.42578125" style="1191" customWidth="1"/>
    <col min="2308" max="2557" width="8.85546875" style="1191"/>
    <col min="2558" max="2558" width="8.42578125" style="1191" customWidth="1"/>
    <col min="2559" max="2559" width="56.42578125" style="1191" customWidth="1"/>
    <col min="2560" max="2560" width="8.42578125" style="1191" customWidth="1"/>
    <col min="2561" max="2561" width="11.42578125" style="1191" customWidth="1"/>
    <col min="2562" max="2562" width="13.42578125" style="1191" customWidth="1"/>
    <col min="2563" max="2563" width="15.42578125" style="1191" customWidth="1"/>
    <col min="2564" max="2813" width="8.85546875" style="1191"/>
    <col min="2814" max="2814" width="8.42578125" style="1191" customWidth="1"/>
    <col min="2815" max="2815" width="56.42578125" style="1191" customWidth="1"/>
    <col min="2816" max="2816" width="8.42578125" style="1191" customWidth="1"/>
    <col min="2817" max="2817" width="11.42578125" style="1191" customWidth="1"/>
    <col min="2818" max="2818" width="13.42578125" style="1191" customWidth="1"/>
    <col min="2819" max="2819" width="15.42578125" style="1191" customWidth="1"/>
    <col min="2820" max="3069" width="8.85546875" style="1191"/>
    <col min="3070" max="3070" width="8.42578125" style="1191" customWidth="1"/>
    <col min="3071" max="3071" width="56.42578125" style="1191" customWidth="1"/>
    <col min="3072" max="3072" width="8.42578125" style="1191" customWidth="1"/>
    <col min="3073" max="3073" width="11.42578125" style="1191" customWidth="1"/>
    <col min="3074" max="3074" width="13.42578125" style="1191" customWidth="1"/>
    <col min="3075" max="3075" width="15.42578125" style="1191" customWidth="1"/>
    <col min="3076" max="3325" width="8.85546875" style="1191"/>
    <col min="3326" max="3326" width="8.42578125" style="1191" customWidth="1"/>
    <col min="3327" max="3327" width="56.42578125" style="1191" customWidth="1"/>
    <col min="3328" max="3328" width="8.42578125" style="1191" customWidth="1"/>
    <col min="3329" max="3329" width="11.42578125" style="1191" customWidth="1"/>
    <col min="3330" max="3330" width="13.42578125" style="1191" customWidth="1"/>
    <col min="3331" max="3331" width="15.42578125" style="1191" customWidth="1"/>
    <col min="3332" max="3581" width="8.85546875" style="1191"/>
    <col min="3582" max="3582" width="8.42578125" style="1191" customWidth="1"/>
    <col min="3583" max="3583" width="56.42578125" style="1191" customWidth="1"/>
    <col min="3584" max="3584" width="8.42578125" style="1191" customWidth="1"/>
    <col min="3585" max="3585" width="11.42578125" style="1191" customWidth="1"/>
    <col min="3586" max="3586" width="13.42578125" style="1191" customWidth="1"/>
    <col min="3587" max="3587" width="15.42578125" style="1191" customWidth="1"/>
    <col min="3588" max="3837" width="8.85546875" style="1191"/>
    <col min="3838" max="3838" width="8.42578125" style="1191" customWidth="1"/>
    <col min="3839" max="3839" width="56.42578125" style="1191" customWidth="1"/>
    <col min="3840" max="3840" width="8.42578125" style="1191" customWidth="1"/>
    <col min="3841" max="3841" width="11.42578125" style="1191" customWidth="1"/>
    <col min="3842" max="3842" width="13.42578125" style="1191" customWidth="1"/>
    <col min="3843" max="3843" width="15.42578125" style="1191" customWidth="1"/>
    <col min="3844" max="4093" width="8.85546875" style="1191"/>
    <col min="4094" max="4094" width="8.42578125" style="1191" customWidth="1"/>
    <col min="4095" max="4095" width="56.42578125" style="1191" customWidth="1"/>
    <col min="4096" max="4096" width="8.42578125" style="1191" customWidth="1"/>
    <col min="4097" max="4097" width="11.42578125" style="1191" customWidth="1"/>
    <col min="4098" max="4098" width="13.42578125" style="1191" customWidth="1"/>
    <col min="4099" max="4099" width="15.42578125" style="1191" customWidth="1"/>
    <col min="4100" max="4349" width="8.85546875" style="1191"/>
    <col min="4350" max="4350" width="8.42578125" style="1191" customWidth="1"/>
    <col min="4351" max="4351" width="56.42578125" style="1191" customWidth="1"/>
    <col min="4352" max="4352" width="8.42578125" style="1191" customWidth="1"/>
    <col min="4353" max="4353" width="11.42578125" style="1191" customWidth="1"/>
    <col min="4354" max="4354" width="13.42578125" style="1191" customWidth="1"/>
    <col min="4355" max="4355" width="15.42578125" style="1191" customWidth="1"/>
    <col min="4356" max="4605" width="8.85546875" style="1191"/>
    <col min="4606" max="4606" width="8.42578125" style="1191" customWidth="1"/>
    <col min="4607" max="4607" width="56.42578125" style="1191" customWidth="1"/>
    <col min="4608" max="4608" width="8.42578125" style="1191" customWidth="1"/>
    <col min="4609" max="4609" width="11.42578125" style="1191" customWidth="1"/>
    <col min="4610" max="4610" width="13.42578125" style="1191" customWidth="1"/>
    <col min="4611" max="4611" width="15.42578125" style="1191" customWidth="1"/>
    <col min="4612" max="4861" width="8.85546875" style="1191"/>
    <col min="4862" max="4862" width="8.42578125" style="1191" customWidth="1"/>
    <col min="4863" max="4863" width="56.42578125" style="1191" customWidth="1"/>
    <col min="4864" max="4864" width="8.42578125" style="1191" customWidth="1"/>
    <col min="4865" max="4865" width="11.42578125" style="1191" customWidth="1"/>
    <col min="4866" max="4866" width="13.42578125" style="1191" customWidth="1"/>
    <col min="4867" max="4867" width="15.42578125" style="1191" customWidth="1"/>
    <col min="4868" max="5117" width="8.85546875" style="1191"/>
    <col min="5118" max="5118" width="8.42578125" style="1191" customWidth="1"/>
    <col min="5119" max="5119" width="56.42578125" style="1191" customWidth="1"/>
    <col min="5120" max="5120" width="8.42578125" style="1191" customWidth="1"/>
    <col min="5121" max="5121" width="11.42578125" style="1191" customWidth="1"/>
    <col min="5122" max="5122" width="13.42578125" style="1191" customWidth="1"/>
    <col min="5123" max="5123" width="15.42578125" style="1191" customWidth="1"/>
    <col min="5124" max="5373" width="8.85546875" style="1191"/>
    <col min="5374" max="5374" width="8.42578125" style="1191" customWidth="1"/>
    <col min="5375" max="5375" width="56.42578125" style="1191" customWidth="1"/>
    <col min="5376" max="5376" width="8.42578125" style="1191" customWidth="1"/>
    <col min="5377" max="5377" width="11.42578125" style="1191" customWidth="1"/>
    <col min="5378" max="5378" width="13.42578125" style="1191" customWidth="1"/>
    <col min="5379" max="5379" width="15.42578125" style="1191" customWidth="1"/>
    <col min="5380" max="5629" width="8.85546875" style="1191"/>
    <col min="5630" max="5630" width="8.42578125" style="1191" customWidth="1"/>
    <col min="5631" max="5631" width="56.42578125" style="1191" customWidth="1"/>
    <col min="5632" max="5632" width="8.42578125" style="1191" customWidth="1"/>
    <col min="5633" max="5633" width="11.42578125" style="1191" customWidth="1"/>
    <col min="5634" max="5634" width="13.42578125" style="1191" customWidth="1"/>
    <col min="5635" max="5635" width="15.42578125" style="1191" customWidth="1"/>
    <col min="5636" max="5885" width="8.85546875" style="1191"/>
    <col min="5886" max="5886" width="8.42578125" style="1191" customWidth="1"/>
    <col min="5887" max="5887" width="56.42578125" style="1191" customWidth="1"/>
    <col min="5888" max="5888" width="8.42578125" style="1191" customWidth="1"/>
    <col min="5889" max="5889" width="11.42578125" style="1191" customWidth="1"/>
    <col min="5890" max="5890" width="13.42578125" style="1191" customWidth="1"/>
    <col min="5891" max="5891" width="15.42578125" style="1191" customWidth="1"/>
    <col min="5892" max="6141" width="8.85546875" style="1191"/>
    <col min="6142" max="6142" width="8.42578125" style="1191" customWidth="1"/>
    <col min="6143" max="6143" width="56.42578125" style="1191" customWidth="1"/>
    <col min="6144" max="6144" width="8.42578125" style="1191" customWidth="1"/>
    <col min="6145" max="6145" width="11.42578125" style="1191" customWidth="1"/>
    <col min="6146" max="6146" width="13.42578125" style="1191" customWidth="1"/>
    <col min="6147" max="6147" width="15.42578125" style="1191" customWidth="1"/>
    <col min="6148" max="6397" width="8.85546875" style="1191"/>
    <col min="6398" max="6398" width="8.42578125" style="1191" customWidth="1"/>
    <col min="6399" max="6399" width="56.42578125" style="1191" customWidth="1"/>
    <col min="6400" max="6400" width="8.42578125" style="1191" customWidth="1"/>
    <col min="6401" max="6401" width="11.42578125" style="1191" customWidth="1"/>
    <col min="6402" max="6402" width="13.42578125" style="1191" customWidth="1"/>
    <col min="6403" max="6403" width="15.42578125" style="1191" customWidth="1"/>
    <col min="6404" max="6653" width="8.85546875" style="1191"/>
    <col min="6654" max="6654" width="8.42578125" style="1191" customWidth="1"/>
    <col min="6655" max="6655" width="56.42578125" style="1191" customWidth="1"/>
    <col min="6656" max="6656" width="8.42578125" style="1191" customWidth="1"/>
    <col min="6657" max="6657" width="11.42578125" style="1191" customWidth="1"/>
    <col min="6658" max="6658" width="13.42578125" style="1191" customWidth="1"/>
    <col min="6659" max="6659" width="15.42578125" style="1191" customWidth="1"/>
    <col min="6660" max="6909" width="8.85546875" style="1191"/>
    <col min="6910" max="6910" width="8.42578125" style="1191" customWidth="1"/>
    <col min="6911" max="6911" width="56.42578125" style="1191" customWidth="1"/>
    <col min="6912" max="6912" width="8.42578125" style="1191" customWidth="1"/>
    <col min="6913" max="6913" width="11.42578125" style="1191" customWidth="1"/>
    <col min="6914" max="6914" width="13.42578125" style="1191" customWidth="1"/>
    <col min="6915" max="6915" width="15.42578125" style="1191" customWidth="1"/>
    <col min="6916" max="7165" width="8.85546875" style="1191"/>
    <col min="7166" max="7166" width="8.42578125" style="1191" customWidth="1"/>
    <col min="7167" max="7167" width="56.42578125" style="1191" customWidth="1"/>
    <col min="7168" max="7168" width="8.42578125" style="1191" customWidth="1"/>
    <col min="7169" max="7169" width="11.42578125" style="1191" customWidth="1"/>
    <col min="7170" max="7170" width="13.42578125" style="1191" customWidth="1"/>
    <col min="7171" max="7171" width="15.42578125" style="1191" customWidth="1"/>
    <col min="7172" max="7421" width="8.85546875" style="1191"/>
    <col min="7422" max="7422" width="8.42578125" style="1191" customWidth="1"/>
    <col min="7423" max="7423" width="56.42578125" style="1191" customWidth="1"/>
    <col min="7424" max="7424" width="8.42578125" style="1191" customWidth="1"/>
    <col min="7425" max="7425" width="11.42578125" style="1191" customWidth="1"/>
    <col min="7426" max="7426" width="13.42578125" style="1191" customWidth="1"/>
    <col min="7427" max="7427" width="15.42578125" style="1191" customWidth="1"/>
    <col min="7428" max="7677" width="8.85546875" style="1191"/>
    <col min="7678" max="7678" width="8.42578125" style="1191" customWidth="1"/>
    <col min="7679" max="7679" width="56.42578125" style="1191" customWidth="1"/>
    <col min="7680" max="7680" width="8.42578125" style="1191" customWidth="1"/>
    <col min="7681" max="7681" width="11.42578125" style="1191" customWidth="1"/>
    <col min="7682" max="7682" width="13.42578125" style="1191" customWidth="1"/>
    <col min="7683" max="7683" width="15.42578125" style="1191" customWidth="1"/>
    <col min="7684" max="7933" width="8.85546875" style="1191"/>
    <col min="7934" max="7934" width="8.42578125" style="1191" customWidth="1"/>
    <col min="7935" max="7935" width="56.42578125" style="1191" customWidth="1"/>
    <col min="7936" max="7936" width="8.42578125" style="1191" customWidth="1"/>
    <col min="7937" max="7937" width="11.42578125" style="1191" customWidth="1"/>
    <col min="7938" max="7938" width="13.42578125" style="1191" customWidth="1"/>
    <col min="7939" max="7939" width="15.42578125" style="1191" customWidth="1"/>
    <col min="7940" max="8189" width="8.85546875" style="1191"/>
    <col min="8190" max="8190" width="8.42578125" style="1191" customWidth="1"/>
    <col min="8191" max="8191" width="56.42578125" style="1191" customWidth="1"/>
    <col min="8192" max="8192" width="8.42578125" style="1191" customWidth="1"/>
    <col min="8193" max="8193" width="11.42578125" style="1191" customWidth="1"/>
    <col min="8194" max="8194" width="13.42578125" style="1191" customWidth="1"/>
    <col min="8195" max="8195" width="15.42578125" style="1191" customWidth="1"/>
    <col min="8196" max="8445" width="8.85546875" style="1191"/>
    <col min="8446" max="8446" width="8.42578125" style="1191" customWidth="1"/>
    <col min="8447" max="8447" width="56.42578125" style="1191" customWidth="1"/>
    <col min="8448" max="8448" width="8.42578125" style="1191" customWidth="1"/>
    <col min="8449" max="8449" width="11.42578125" style="1191" customWidth="1"/>
    <col min="8450" max="8450" width="13.42578125" style="1191" customWidth="1"/>
    <col min="8451" max="8451" width="15.42578125" style="1191" customWidth="1"/>
    <col min="8452" max="8701" width="8.85546875" style="1191"/>
    <col min="8702" max="8702" width="8.42578125" style="1191" customWidth="1"/>
    <col min="8703" max="8703" width="56.42578125" style="1191" customWidth="1"/>
    <col min="8704" max="8704" width="8.42578125" style="1191" customWidth="1"/>
    <col min="8705" max="8705" width="11.42578125" style="1191" customWidth="1"/>
    <col min="8706" max="8706" width="13.42578125" style="1191" customWidth="1"/>
    <col min="8707" max="8707" width="15.42578125" style="1191" customWidth="1"/>
    <col min="8708" max="8957" width="8.85546875" style="1191"/>
    <col min="8958" max="8958" width="8.42578125" style="1191" customWidth="1"/>
    <col min="8959" max="8959" width="56.42578125" style="1191" customWidth="1"/>
    <col min="8960" max="8960" width="8.42578125" style="1191" customWidth="1"/>
    <col min="8961" max="8961" width="11.42578125" style="1191" customWidth="1"/>
    <col min="8962" max="8962" width="13.42578125" style="1191" customWidth="1"/>
    <col min="8963" max="8963" width="15.42578125" style="1191" customWidth="1"/>
    <col min="8964" max="9213" width="8.85546875" style="1191"/>
    <col min="9214" max="9214" width="8.42578125" style="1191" customWidth="1"/>
    <col min="9215" max="9215" width="56.42578125" style="1191" customWidth="1"/>
    <col min="9216" max="9216" width="8.42578125" style="1191" customWidth="1"/>
    <col min="9217" max="9217" width="11.42578125" style="1191" customWidth="1"/>
    <col min="9218" max="9218" width="13.42578125" style="1191" customWidth="1"/>
    <col min="9219" max="9219" width="15.42578125" style="1191" customWidth="1"/>
    <col min="9220" max="9469" width="8.85546875" style="1191"/>
    <col min="9470" max="9470" width="8.42578125" style="1191" customWidth="1"/>
    <col min="9471" max="9471" width="56.42578125" style="1191" customWidth="1"/>
    <col min="9472" max="9472" width="8.42578125" style="1191" customWidth="1"/>
    <col min="9473" max="9473" width="11.42578125" style="1191" customWidth="1"/>
    <col min="9474" max="9474" width="13.42578125" style="1191" customWidth="1"/>
    <col min="9475" max="9475" width="15.42578125" style="1191" customWidth="1"/>
    <col min="9476" max="9725" width="8.85546875" style="1191"/>
    <col min="9726" max="9726" width="8.42578125" style="1191" customWidth="1"/>
    <col min="9727" max="9727" width="56.42578125" style="1191" customWidth="1"/>
    <col min="9728" max="9728" width="8.42578125" style="1191" customWidth="1"/>
    <col min="9729" max="9729" width="11.42578125" style="1191" customWidth="1"/>
    <col min="9730" max="9730" width="13.42578125" style="1191" customWidth="1"/>
    <col min="9731" max="9731" width="15.42578125" style="1191" customWidth="1"/>
    <col min="9732" max="9981" width="8.85546875" style="1191"/>
    <col min="9982" max="9982" width="8.42578125" style="1191" customWidth="1"/>
    <col min="9983" max="9983" width="56.42578125" style="1191" customWidth="1"/>
    <col min="9984" max="9984" width="8.42578125" style="1191" customWidth="1"/>
    <col min="9985" max="9985" width="11.42578125" style="1191" customWidth="1"/>
    <col min="9986" max="9986" width="13.42578125" style="1191" customWidth="1"/>
    <col min="9987" max="9987" width="15.42578125" style="1191" customWidth="1"/>
    <col min="9988" max="10237" width="8.85546875" style="1191"/>
    <col min="10238" max="10238" width="8.42578125" style="1191" customWidth="1"/>
    <col min="10239" max="10239" width="56.42578125" style="1191" customWidth="1"/>
    <col min="10240" max="10240" width="8.42578125" style="1191" customWidth="1"/>
    <col min="10241" max="10241" width="11.42578125" style="1191" customWidth="1"/>
    <col min="10242" max="10242" width="13.42578125" style="1191" customWidth="1"/>
    <col min="10243" max="10243" width="15.42578125" style="1191" customWidth="1"/>
    <col min="10244" max="10493" width="8.85546875" style="1191"/>
    <col min="10494" max="10494" width="8.42578125" style="1191" customWidth="1"/>
    <col min="10495" max="10495" width="56.42578125" style="1191" customWidth="1"/>
    <col min="10496" max="10496" width="8.42578125" style="1191" customWidth="1"/>
    <col min="10497" max="10497" width="11.42578125" style="1191" customWidth="1"/>
    <col min="10498" max="10498" width="13.42578125" style="1191" customWidth="1"/>
    <col min="10499" max="10499" width="15.42578125" style="1191" customWidth="1"/>
    <col min="10500" max="10749" width="8.85546875" style="1191"/>
    <col min="10750" max="10750" width="8.42578125" style="1191" customWidth="1"/>
    <col min="10751" max="10751" width="56.42578125" style="1191" customWidth="1"/>
    <col min="10752" max="10752" width="8.42578125" style="1191" customWidth="1"/>
    <col min="10753" max="10753" width="11.42578125" style="1191" customWidth="1"/>
    <col min="10754" max="10754" width="13.42578125" style="1191" customWidth="1"/>
    <col min="10755" max="10755" width="15.42578125" style="1191" customWidth="1"/>
    <col min="10756" max="11005" width="8.85546875" style="1191"/>
    <col min="11006" max="11006" width="8.42578125" style="1191" customWidth="1"/>
    <col min="11007" max="11007" width="56.42578125" style="1191" customWidth="1"/>
    <col min="11008" max="11008" width="8.42578125" style="1191" customWidth="1"/>
    <col min="11009" max="11009" width="11.42578125" style="1191" customWidth="1"/>
    <col min="11010" max="11010" width="13.42578125" style="1191" customWidth="1"/>
    <col min="11011" max="11011" width="15.42578125" style="1191" customWidth="1"/>
    <col min="11012" max="11261" width="8.85546875" style="1191"/>
    <col min="11262" max="11262" width="8.42578125" style="1191" customWidth="1"/>
    <col min="11263" max="11263" width="56.42578125" style="1191" customWidth="1"/>
    <col min="11264" max="11264" width="8.42578125" style="1191" customWidth="1"/>
    <col min="11265" max="11265" width="11.42578125" style="1191" customWidth="1"/>
    <col min="11266" max="11266" width="13.42578125" style="1191" customWidth="1"/>
    <col min="11267" max="11267" width="15.42578125" style="1191" customWidth="1"/>
    <col min="11268" max="11517" width="8.85546875" style="1191"/>
    <col min="11518" max="11518" width="8.42578125" style="1191" customWidth="1"/>
    <col min="11519" max="11519" width="56.42578125" style="1191" customWidth="1"/>
    <col min="11520" max="11520" width="8.42578125" style="1191" customWidth="1"/>
    <col min="11521" max="11521" width="11.42578125" style="1191" customWidth="1"/>
    <col min="11522" max="11522" width="13.42578125" style="1191" customWidth="1"/>
    <col min="11523" max="11523" width="15.42578125" style="1191" customWidth="1"/>
    <col min="11524" max="11773" width="8.85546875" style="1191"/>
    <col min="11774" max="11774" width="8.42578125" style="1191" customWidth="1"/>
    <col min="11775" max="11775" width="56.42578125" style="1191" customWidth="1"/>
    <col min="11776" max="11776" width="8.42578125" style="1191" customWidth="1"/>
    <col min="11777" max="11777" width="11.42578125" style="1191" customWidth="1"/>
    <col min="11778" max="11778" width="13.42578125" style="1191" customWidth="1"/>
    <col min="11779" max="11779" width="15.42578125" style="1191" customWidth="1"/>
    <col min="11780" max="12029" width="8.85546875" style="1191"/>
    <col min="12030" max="12030" width="8.42578125" style="1191" customWidth="1"/>
    <col min="12031" max="12031" width="56.42578125" style="1191" customWidth="1"/>
    <col min="12032" max="12032" width="8.42578125" style="1191" customWidth="1"/>
    <col min="12033" max="12033" width="11.42578125" style="1191" customWidth="1"/>
    <col min="12034" max="12034" width="13.42578125" style="1191" customWidth="1"/>
    <col min="12035" max="12035" width="15.42578125" style="1191" customWidth="1"/>
    <col min="12036" max="12285" width="8.85546875" style="1191"/>
    <col min="12286" max="12286" width="8.42578125" style="1191" customWidth="1"/>
    <col min="12287" max="12287" width="56.42578125" style="1191" customWidth="1"/>
    <col min="12288" max="12288" width="8.42578125" style="1191" customWidth="1"/>
    <col min="12289" max="12289" width="11.42578125" style="1191" customWidth="1"/>
    <col min="12290" max="12290" width="13.42578125" style="1191" customWidth="1"/>
    <col min="12291" max="12291" width="15.42578125" style="1191" customWidth="1"/>
    <col min="12292" max="12541" width="8.85546875" style="1191"/>
    <col min="12542" max="12542" width="8.42578125" style="1191" customWidth="1"/>
    <col min="12543" max="12543" width="56.42578125" style="1191" customWidth="1"/>
    <col min="12544" max="12544" width="8.42578125" style="1191" customWidth="1"/>
    <col min="12545" max="12545" width="11.42578125" style="1191" customWidth="1"/>
    <col min="12546" max="12546" width="13.42578125" style="1191" customWidth="1"/>
    <col min="12547" max="12547" width="15.42578125" style="1191" customWidth="1"/>
    <col min="12548" max="12797" width="8.85546875" style="1191"/>
    <col min="12798" max="12798" width="8.42578125" style="1191" customWidth="1"/>
    <col min="12799" max="12799" width="56.42578125" style="1191" customWidth="1"/>
    <col min="12800" max="12800" width="8.42578125" style="1191" customWidth="1"/>
    <col min="12801" max="12801" width="11.42578125" style="1191" customWidth="1"/>
    <col min="12802" max="12802" width="13.42578125" style="1191" customWidth="1"/>
    <col min="12803" max="12803" width="15.42578125" style="1191" customWidth="1"/>
    <col min="12804" max="13053" width="8.85546875" style="1191"/>
    <col min="13054" max="13054" width="8.42578125" style="1191" customWidth="1"/>
    <col min="13055" max="13055" width="56.42578125" style="1191" customWidth="1"/>
    <col min="13056" max="13056" width="8.42578125" style="1191" customWidth="1"/>
    <col min="13057" max="13057" width="11.42578125" style="1191" customWidth="1"/>
    <col min="13058" max="13058" width="13.42578125" style="1191" customWidth="1"/>
    <col min="13059" max="13059" width="15.42578125" style="1191" customWidth="1"/>
    <col min="13060" max="13309" width="8.85546875" style="1191"/>
    <col min="13310" max="13310" width="8.42578125" style="1191" customWidth="1"/>
    <col min="13311" max="13311" width="56.42578125" style="1191" customWidth="1"/>
    <col min="13312" max="13312" width="8.42578125" style="1191" customWidth="1"/>
    <col min="13313" max="13313" width="11.42578125" style="1191" customWidth="1"/>
    <col min="13314" max="13314" width="13.42578125" style="1191" customWidth="1"/>
    <col min="13315" max="13315" width="15.42578125" style="1191" customWidth="1"/>
    <col min="13316" max="13565" width="8.85546875" style="1191"/>
    <col min="13566" max="13566" width="8.42578125" style="1191" customWidth="1"/>
    <col min="13567" max="13567" width="56.42578125" style="1191" customWidth="1"/>
    <col min="13568" max="13568" width="8.42578125" style="1191" customWidth="1"/>
    <col min="13569" max="13569" width="11.42578125" style="1191" customWidth="1"/>
    <col min="13570" max="13570" width="13.42578125" style="1191" customWidth="1"/>
    <col min="13571" max="13571" width="15.42578125" style="1191" customWidth="1"/>
    <col min="13572" max="13821" width="8.85546875" style="1191"/>
    <col min="13822" max="13822" width="8.42578125" style="1191" customWidth="1"/>
    <col min="13823" max="13823" width="56.42578125" style="1191" customWidth="1"/>
    <col min="13824" max="13824" width="8.42578125" style="1191" customWidth="1"/>
    <col min="13825" max="13825" width="11.42578125" style="1191" customWidth="1"/>
    <col min="13826" max="13826" width="13.42578125" style="1191" customWidth="1"/>
    <col min="13827" max="13827" width="15.42578125" style="1191" customWidth="1"/>
    <col min="13828" max="14077" width="8.85546875" style="1191"/>
    <col min="14078" max="14078" width="8.42578125" style="1191" customWidth="1"/>
    <col min="14079" max="14079" width="56.42578125" style="1191" customWidth="1"/>
    <col min="14080" max="14080" width="8.42578125" style="1191" customWidth="1"/>
    <col min="14081" max="14081" width="11.42578125" style="1191" customWidth="1"/>
    <col min="14082" max="14082" width="13.42578125" style="1191" customWidth="1"/>
    <col min="14083" max="14083" width="15.42578125" style="1191" customWidth="1"/>
    <col min="14084" max="14333" width="8.85546875" style="1191"/>
    <col min="14334" max="14334" width="8.42578125" style="1191" customWidth="1"/>
    <col min="14335" max="14335" width="56.42578125" style="1191" customWidth="1"/>
    <col min="14336" max="14336" width="8.42578125" style="1191" customWidth="1"/>
    <col min="14337" max="14337" width="11.42578125" style="1191" customWidth="1"/>
    <col min="14338" max="14338" width="13.42578125" style="1191" customWidth="1"/>
    <col min="14339" max="14339" width="15.42578125" style="1191" customWidth="1"/>
    <col min="14340" max="14589" width="8.85546875" style="1191"/>
    <col min="14590" max="14590" width="8.42578125" style="1191" customWidth="1"/>
    <col min="14591" max="14591" width="56.42578125" style="1191" customWidth="1"/>
    <col min="14592" max="14592" width="8.42578125" style="1191" customWidth="1"/>
    <col min="14593" max="14593" width="11.42578125" style="1191" customWidth="1"/>
    <col min="14594" max="14594" width="13.42578125" style="1191" customWidth="1"/>
    <col min="14595" max="14595" width="15.42578125" style="1191" customWidth="1"/>
    <col min="14596" max="14845" width="8.85546875" style="1191"/>
    <col min="14846" max="14846" width="8.42578125" style="1191" customWidth="1"/>
    <col min="14847" max="14847" width="56.42578125" style="1191" customWidth="1"/>
    <col min="14848" max="14848" width="8.42578125" style="1191" customWidth="1"/>
    <col min="14849" max="14849" width="11.42578125" style="1191" customWidth="1"/>
    <col min="14850" max="14850" width="13.42578125" style="1191" customWidth="1"/>
    <col min="14851" max="14851" width="15.42578125" style="1191" customWidth="1"/>
    <col min="14852" max="15101" width="8.85546875" style="1191"/>
    <col min="15102" max="15102" width="8.42578125" style="1191" customWidth="1"/>
    <col min="15103" max="15103" width="56.42578125" style="1191" customWidth="1"/>
    <col min="15104" max="15104" width="8.42578125" style="1191" customWidth="1"/>
    <col min="15105" max="15105" width="11.42578125" style="1191" customWidth="1"/>
    <col min="15106" max="15106" width="13.42578125" style="1191" customWidth="1"/>
    <col min="15107" max="15107" width="15.42578125" style="1191" customWidth="1"/>
    <col min="15108" max="15357" width="8.85546875" style="1191"/>
    <col min="15358" max="15358" width="8.42578125" style="1191" customWidth="1"/>
    <col min="15359" max="15359" width="56.42578125" style="1191" customWidth="1"/>
    <col min="15360" max="15360" width="8.42578125" style="1191" customWidth="1"/>
    <col min="15361" max="15361" width="11.42578125" style="1191" customWidth="1"/>
    <col min="15362" max="15362" width="13.42578125" style="1191" customWidth="1"/>
    <col min="15363" max="15363" width="15.42578125" style="1191" customWidth="1"/>
    <col min="15364" max="15613" width="8.85546875" style="1191"/>
    <col min="15614" max="15614" width="8.42578125" style="1191" customWidth="1"/>
    <col min="15615" max="15615" width="56.42578125" style="1191" customWidth="1"/>
    <col min="15616" max="15616" width="8.42578125" style="1191" customWidth="1"/>
    <col min="15617" max="15617" width="11.42578125" style="1191" customWidth="1"/>
    <col min="15618" max="15618" width="13.42578125" style="1191" customWidth="1"/>
    <col min="15619" max="15619" width="15.42578125" style="1191" customWidth="1"/>
    <col min="15620" max="15869" width="8.85546875" style="1191"/>
    <col min="15870" max="15870" width="8.42578125" style="1191" customWidth="1"/>
    <col min="15871" max="15871" width="56.42578125" style="1191" customWidth="1"/>
    <col min="15872" max="15872" width="8.42578125" style="1191" customWidth="1"/>
    <col min="15873" max="15873" width="11.42578125" style="1191" customWidth="1"/>
    <col min="15874" max="15874" width="13.42578125" style="1191" customWidth="1"/>
    <col min="15875" max="15875" width="15.42578125" style="1191" customWidth="1"/>
    <col min="15876" max="16125" width="8.85546875" style="1191"/>
    <col min="16126" max="16126" width="8.42578125" style="1191" customWidth="1"/>
    <col min="16127" max="16127" width="56.42578125" style="1191" customWidth="1"/>
    <col min="16128" max="16128" width="8.42578125" style="1191" customWidth="1"/>
    <col min="16129" max="16129" width="11.42578125" style="1191" customWidth="1"/>
    <col min="16130" max="16130" width="13.42578125" style="1191" customWidth="1"/>
    <col min="16131" max="16131" width="15.42578125" style="1191" customWidth="1"/>
    <col min="16132" max="16384" width="8.85546875" style="1191"/>
  </cols>
  <sheetData>
    <row r="1" spans="1:7">
      <c r="A1" s="1696" t="s">
        <v>174</v>
      </c>
      <c r="B1" s="1705"/>
      <c r="C1" s="1705"/>
      <c r="D1" s="1705"/>
      <c r="E1" s="1705"/>
      <c r="F1" s="1705"/>
      <c r="G1" s="1706"/>
    </row>
    <row r="2" spans="1:7">
      <c r="A2" s="1358"/>
      <c r="B2" s="1193"/>
      <c r="C2" s="1359"/>
      <c r="D2" s="1360"/>
      <c r="E2" s="1360"/>
      <c r="F2" s="1361"/>
      <c r="G2" s="1194"/>
    </row>
    <row r="3" spans="1:7" ht="47.25" customHeight="1">
      <c r="A3" s="1699" t="s">
        <v>272</v>
      </c>
      <c r="B3" s="1707"/>
      <c r="C3" s="1707"/>
      <c r="D3" s="1707"/>
      <c r="E3" s="1707"/>
      <c r="F3" s="1707"/>
      <c r="G3" s="1701"/>
    </row>
    <row r="4" spans="1:7">
      <c r="A4" s="1362"/>
      <c r="B4" s="1511"/>
      <c r="C4" s="1363"/>
      <c r="D4" s="1364"/>
      <c r="E4" s="1364"/>
      <c r="F4" s="1365"/>
      <c r="G4" s="1510"/>
    </row>
    <row r="5" spans="1:7" ht="15.75" thickBot="1">
      <c r="A5" s="1702" t="s">
        <v>2110</v>
      </c>
      <c r="B5" s="1703"/>
      <c r="C5" s="1703"/>
      <c r="D5" s="1703"/>
      <c r="E5" s="1703"/>
      <c r="F5" s="1703"/>
      <c r="G5" s="1704"/>
    </row>
    <row r="6" spans="1:7">
      <c r="A6" s="1366"/>
      <c r="B6" s="1199"/>
      <c r="C6" s="1366"/>
      <c r="D6" s="1367"/>
      <c r="E6" s="1367"/>
      <c r="F6" s="1368"/>
      <c r="G6" s="1199"/>
    </row>
    <row r="7" spans="1:7" ht="30">
      <c r="A7" s="1200" t="s">
        <v>2072</v>
      </c>
      <c r="B7" s="1200" t="s">
        <v>273</v>
      </c>
      <c r="C7" s="1200" t="s">
        <v>274</v>
      </c>
      <c r="D7" s="1201" t="s">
        <v>2</v>
      </c>
      <c r="E7" s="1201" t="s">
        <v>275</v>
      </c>
      <c r="F7" s="1201" t="s">
        <v>276</v>
      </c>
      <c r="G7" s="1201" t="s">
        <v>309</v>
      </c>
    </row>
    <row r="8" spans="1:7">
      <c r="A8" s="1369"/>
      <c r="B8" s="1203"/>
      <c r="C8" s="1369"/>
      <c r="D8" s="1370"/>
      <c r="E8" s="1521"/>
      <c r="F8" s="1370"/>
      <c r="G8" s="1203"/>
    </row>
    <row r="9" spans="1:7">
      <c r="A9" s="1204" t="s">
        <v>9</v>
      </c>
      <c r="B9" s="1205" t="s">
        <v>507</v>
      </c>
      <c r="C9" s="1206"/>
      <c r="D9" s="1371"/>
      <c r="E9" s="1438"/>
      <c r="F9" s="1372"/>
      <c r="G9" s="1208"/>
    </row>
    <row r="10" spans="1:7">
      <c r="A10" s="1369"/>
      <c r="B10" s="1209"/>
      <c r="C10" s="1369"/>
      <c r="D10" s="1370"/>
      <c r="E10" s="1439"/>
      <c r="F10" s="1370"/>
      <c r="G10" s="1209"/>
    </row>
    <row r="11" spans="1:7" ht="63.75">
      <c r="A11" s="1307"/>
      <c r="B11" s="1373" t="s">
        <v>491</v>
      </c>
      <c r="C11" s="1305"/>
      <c r="D11" s="1306"/>
      <c r="E11" s="1440"/>
      <c r="F11" s="1246"/>
      <c r="G11" s="1215"/>
    </row>
    <row r="12" spans="1:7" ht="25.5">
      <c r="A12" s="1307"/>
      <c r="B12" s="1373" t="s">
        <v>492</v>
      </c>
      <c r="C12" s="1305"/>
      <c r="D12" s="1306"/>
      <c r="E12" s="1331"/>
      <c r="F12" s="1219"/>
      <c r="G12" s="1219"/>
    </row>
    <row r="13" spans="1:7" ht="38.25">
      <c r="A13" s="1307"/>
      <c r="B13" s="1373" t="s">
        <v>493</v>
      </c>
      <c r="C13" s="1305"/>
      <c r="D13" s="1306"/>
      <c r="E13" s="1332"/>
      <c r="F13" s="1219"/>
      <c r="G13" s="1219"/>
    </row>
    <row r="14" spans="1:7" ht="51">
      <c r="A14" s="1307"/>
      <c r="B14" s="1373" t="s">
        <v>494</v>
      </c>
      <c r="C14" s="1305"/>
      <c r="D14" s="1306"/>
      <c r="E14" s="1331"/>
      <c r="F14" s="1219"/>
      <c r="G14" s="1219"/>
    </row>
    <row r="15" spans="1:7" ht="38.25">
      <c r="A15" s="1307"/>
      <c r="B15" s="1373" t="s">
        <v>2115</v>
      </c>
      <c r="C15" s="1305"/>
      <c r="D15" s="1306"/>
      <c r="E15" s="1352"/>
      <c r="F15" s="1219"/>
      <c r="G15" s="1219"/>
    </row>
    <row r="16" spans="1:7">
      <c r="A16" s="1307"/>
      <c r="B16" s="1373"/>
      <c r="C16" s="1305"/>
      <c r="D16" s="1306"/>
      <c r="E16" s="1353"/>
      <c r="F16" s="1219"/>
      <c r="G16" s="1219"/>
    </row>
    <row r="17" spans="1:7">
      <c r="A17" s="1375"/>
      <c r="B17" s="1373" t="s">
        <v>495</v>
      </c>
      <c r="C17" s="1305"/>
      <c r="D17" s="1306"/>
      <c r="E17" s="1332"/>
      <c r="F17" s="1219"/>
      <c r="G17" s="1219"/>
    </row>
    <row r="18" spans="1:7" ht="38.25">
      <c r="A18" s="1307">
        <v>1</v>
      </c>
      <c r="B18" s="1373" t="s">
        <v>496</v>
      </c>
      <c r="C18" s="1305"/>
      <c r="D18" s="1306"/>
      <c r="E18" s="1441"/>
      <c r="F18" s="1376"/>
      <c r="G18" s="1219"/>
    </row>
    <row r="19" spans="1:7">
      <c r="A19" s="1300"/>
      <c r="B19" s="1301" t="s">
        <v>69</v>
      </c>
      <c r="C19" s="1302" t="s">
        <v>422</v>
      </c>
      <c r="D19" s="1303">
        <v>1</v>
      </c>
      <c r="E19" s="1442"/>
      <c r="F19" s="1376">
        <f>ROUND(D19*E19,2)</f>
        <v>0</v>
      </c>
      <c r="G19" s="1219"/>
    </row>
    <row r="20" spans="1:7" ht="38.25">
      <c r="A20" s="1307">
        <v>2</v>
      </c>
      <c r="B20" s="1373" t="s">
        <v>497</v>
      </c>
      <c r="C20" s="1305"/>
      <c r="D20" s="1306"/>
      <c r="E20" s="1443"/>
      <c r="F20" s="1376"/>
      <c r="G20" s="1219"/>
    </row>
    <row r="21" spans="1:7">
      <c r="A21" s="1300"/>
      <c r="B21" s="1301" t="s">
        <v>69</v>
      </c>
      <c r="C21" s="1302" t="s">
        <v>422</v>
      </c>
      <c r="D21" s="1303">
        <v>1</v>
      </c>
      <c r="E21" s="1442"/>
      <c r="F21" s="1376">
        <f>ROUND(D21*E21,2)</f>
        <v>0</v>
      </c>
      <c r="G21" s="1219"/>
    </row>
    <row r="22" spans="1:7" ht="25.5">
      <c r="A22" s="1307">
        <v>3</v>
      </c>
      <c r="B22" s="1373" t="s">
        <v>498</v>
      </c>
      <c r="C22" s="1305"/>
      <c r="D22" s="1306"/>
      <c r="E22" s="1441"/>
      <c r="F22" s="1376"/>
      <c r="G22" s="1219"/>
    </row>
    <row r="23" spans="1:7">
      <c r="A23" s="1300"/>
      <c r="B23" s="1301" t="s">
        <v>69</v>
      </c>
      <c r="C23" s="1302" t="s">
        <v>422</v>
      </c>
      <c r="D23" s="1303">
        <v>1</v>
      </c>
      <c r="E23" s="1442"/>
      <c r="F23" s="1376">
        <f>ROUND(D23*E23,2)</f>
        <v>0</v>
      </c>
      <c r="G23" s="1219"/>
    </row>
    <row r="24" spans="1:7" ht="38.25">
      <c r="A24" s="1307">
        <v>4</v>
      </c>
      <c r="B24" s="1373" t="s">
        <v>499</v>
      </c>
      <c r="C24" s="1305"/>
      <c r="D24" s="1306"/>
      <c r="E24" s="1443"/>
      <c r="F24" s="1376"/>
      <c r="G24" s="1219"/>
    </row>
    <row r="25" spans="1:7">
      <c r="A25" s="1300"/>
      <c r="B25" s="1301" t="s">
        <v>69</v>
      </c>
      <c r="C25" s="1302" t="s">
        <v>422</v>
      </c>
      <c r="D25" s="1303">
        <v>1</v>
      </c>
      <c r="E25" s="1442"/>
      <c r="F25" s="1376">
        <f>ROUND(D25*E25,2)</f>
        <v>0</v>
      </c>
      <c r="G25" s="1219"/>
    </row>
    <row r="26" spans="1:7" ht="38.25">
      <c r="A26" s="1307">
        <v>5</v>
      </c>
      <c r="B26" s="1373" t="s">
        <v>500</v>
      </c>
      <c r="C26" s="1305"/>
      <c r="D26" s="1306"/>
      <c r="E26" s="1441"/>
      <c r="F26" s="1376"/>
      <c r="G26" s="1219"/>
    </row>
    <row r="27" spans="1:7">
      <c r="A27" s="1300"/>
      <c r="B27" s="1301" t="s">
        <v>69</v>
      </c>
      <c r="C27" s="1302" t="s">
        <v>422</v>
      </c>
      <c r="D27" s="1303">
        <v>1</v>
      </c>
      <c r="E27" s="1442"/>
      <c r="F27" s="1376">
        <f>ROUND(D27*E27,2)</f>
        <v>0</v>
      </c>
      <c r="G27" s="1219"/>
    </row>
    <row r="28" spans="1:7" ht="38.25">
      <c r="A28" s="1307">
        <v>6</v>
      </c>
      <c r="B28" s="1373" t="s">
        <v>501</v>
      </c>
      <c r="C28" s="1305"/>
      <c r="D28" s="1306"/>
      <c r="E28" s="1443"/>
      <c r="F28" s="1376"/>
      <c r="G28" s="1219"/>
    </row>
    <row r="29" spans="1:7">
      <c r="A29" s="1300"/>
      <c r="B29" s="1301" t="s">
        <v>69</v>
      </c>
      <c r="C29" s="1302" t="s">
        <v>422</v>
      </c>
      <c r="D29" s="1303">
        <v>1</v>
      </c>
      <c r="E29" s="1442"/>
      <c r="F29" s="1376">
        <f>ROUND(D29*E29,2)</f>
        <v>0</v>
      </c>
      <c r="G29" s="1377"/>
    </row>
    <row r="30" spans="1:7" ht="25.5">
      <c r="A30" s="1307">
        <v>7</v>
      </c>
      <c r="B30" s="1373" t="s">
        <v>502</v>
      </c>
      <c r="C30" s="1305"/>
      <c r="D30" s="1306"/>
      <c r="E30" s="1444"/>
      <c r="F30" s="132"/>
      <c r="G30" s="104"/>
    </row>
    <row r="31" spans="1:7" ht="25.5">
      <c r="A31" s="1307"/>
      <c r="B31" s="1373" t="s">
        <v>503</v>
      </c>
      <c r="C31" s="1305"/>
      <c r="D31" s="1306"/>
      <c r="E31" s="1445"/>
      <c r="F31" s="1378"/>
      <c r="G31" s="1379"/>
    </row>
    <row r="32" spans="1:7" ht="26.25">
      <c r="A32" s="1300"/>
      <c r="B32" s="1301" t="s">
        <v>504</v>
      </c>
      <c r="C32" s="1302" t="s">
        <v>422</v>
      </c>
      <c r="D32" s="1303">
        <v>90</v>
      </c>
      <c r="E32" s="1442"/>
      <c r="F32" s="1376">
        <f>ROUND(D32*E32,2)</f>
        <v>0</v>
      </c>
      <c r="G32" s="1380"/>
    </row>
    <row r="33" spans="1:7">
      <c r="A33" s="1307">
        <v>8</v>
      </c>
      <c r="B33" s="1373" t="s">
        <v>505</v>
      </c>
      <c r="C33" s="1305"/>
      <c r="D33" s="1306"/>
      <c r="E33" s="1445"/>
      <c r="F33" s="1378"/>
      <c r="G33" s="1381"/>
    </row>
    <row r="34" spans="1:7" ht="51">
      <c r="A34" s="1307"/>
      <c r="B34" s="1373" t="s">
        <v>506</v>
      </c>
      <c r="C34" s="1305"/>
      <c r="D34" s="1306"/>
      <c r="E34" s="1446"/>
      <c r="F34" s="1382"/>
      <c r="G34" s="1380"/>
    </row>
    <row r="35" spans="1:7">
      <c r="A35" s="1300"/>
      <c r="B35" s="1301" t="s">
        <v>69</v>
      </c>
      <c r="C35" s="1302" t="s">
        <v>422</v>
      </c>
      <c r="D35" s="1303">
        <v>66</v>
      </c>
      <c r="E35" s="1442"/>
      <c r="F35" s="1376">
        <f>ROUND(D35*E35,2)</f>
        <v>0</v>
      </c>
      <c r="G35" s="1380"/>
    </row>
    <row r="36" spans="1:7">
      <c r="A36" s="1272"/>
      <c r="B36" s="1220"/>
      <c r="C36" s="1223"/>
      <c r="D36" s="110"/>
      <c r="E36" s="1444"/>
      <c r="F36" s="132"/>
      <c r="G36" s="104"/>
    </row>
    <row r="37" spans="1:7">
      <c r="A37" s="1229"/>
      <c r="B37" s="1230" t="s">
        <v>508</v>
      </c>
      <c r="C37" s="1231"/>
      <c r="D37" s="1383"/>
      <c r="E37" s="1447"/>
      <c r="F37" s="1384">
        <f>ROUND(SUM(F11:F36),2)</f>
        <v>0</v>
      </c>
      <c r="G37" s="1233"/>
    </row>
    <row r="38" spans="1:7">
      <c r="A38" s="1369"/>
      <c r="B38" s="1203"/>
      <c r="C38" s="1369"/>
      <c r="D38" s="1370"/>
      <c r="E38" s="1437"/>
      <c r="F38" s="1385"/>
      <c r="G38" s="1203"/>
    </row>
    <row r="39" spans="1:7">
      <c r="A39" s="1204" t="s">
        <v>9</v>
      </c>
      <c r="B39" s="1205" t="s">
        <v>403</v>
      </c>
      <c r="C39" s="1206"/>
      <c r="D39" s="1371"/>
      <c r="E39" s="1438"/>
      <c r="F39" s="1386"/>
      <c r="G39" s="1208"/>
    </row>
    <row r="40" spans="1:7">
      <c r="A40" s="1369"/>
      <c r="B40" s="1209"/>
      <c r="C40" s="1369"/>
      <c r="D40" s="1370"/>
      <c r="E40" s="1439"/>
      <c r="F40" s="1385"/>
      <c r="G40" s="1209"/>
    </row>
    <row r="41" spans="1:7">
      <c r="A41" s="1307">
        <v>1</v>
      </c>
      <c r="B41" s="1373" t="s">
        <v>2111</v>
      </c>
      <c r="C41" s="1305"/>
      <c r="D41" s="1306"/>
      <c r="E41" s="1440"/>
      <c r="F41" s="1387"/>
      <c r="G41" s="1215"/>
    </row>
    <row r="42" spans="1:7" ht="38.25">
      <c r="A42" s="1307"/>
      <c r="B42" s="1373" t="s">
        <v>404</v>
      </c>
      <c r="C42" s="1305"/>
      <c r="D42" s="1306"/>
      <c r="E42" s="1331"/>
      <c r="F42" s="1304"/>
      <c r="G42" s="1219"/>
    </row>
    <row r="43" spans="1:7">
      <c r="A43" s="1300"/>
      <c r="B43" s="1301" t="s">
        <v>69</v>
      </c>
      <c r="C43" s="1302" t="s">
        <v>422</v>
      </c>
      <c r="D43" s="1303">
        <v>10</v>
      </c>
      <c r="E43" s="1442"/>
      <c r="F43" s="1376">
        <f>ROUND(D43*E43,2)</f>
        <v>0</v>
      </c>
      <c r="G43" s="1219"/>
    </row>
    <row r="44" spans="1:7">
      <c r="A44" s="1388"/>
      <c r="B44" s="1389"/>
      <c r="C44" s="1390"/>
      <c r="D44" s="1391"/>
      <c r="E44" s="1331"/>
      <c r="F44" s="1304"/>
      <c r="G44" s="1219"/>
    </row>
    <row r="45" spans="1:7">
      <c r="A45" s="1307">
        <v>2</v>
      </c>
      <c r="B45" s="1373" t="s">
        <v>2112</v>
      </c>
      <c r="C45" s="1305"/>
      <c r="D45" s="1306"/>
      <c r="E45" s="1352"/>
      <c r="F45" s="1304"/>
      <c r="G45" s="1219"/>
    </row>
    <row r="46" spans="1:7" ht="25.5">
      <c r="A46" s="1307"/>
      <c r="B46" s="1373" t="s">
        <v>2113</v>
      </c>
      <c r="C46" s="1305"/>
      <c r="D46" s="1306"/>
      <c r="E46" s="1353"/>
      <c r="F46" s="1304"/>
      <c r="G46" s="1219"/>
    </row>
    <row r="47" spans="1:7">
      <c r="A47" s="1300"/>
      <c r="B47" s="1301" t="s">
        <v>69</v>
      </c>
      <c r="C47" s="1302" t="s">
        <v>422</v>
      </c>
      <c r="D47" s="1303">
        <v>10</v>
      </c>
      <c r="E47" s="1442"/>
      <c r="F47" s="1376">
        <f>ROUND(D47*E47,2)</f>
        <v>0</v>
      </c>
      <c r="G47" s="1219"/>
    </row>
    <row r="48" spans="1:7">
      <c r="A48" s="1300"/>
      <c r="B48" s="1301"/>
      <c r="C48" s="1302"/>
      <c r="D48" s="1303"/>
      <c r="E48" s="1331"/>
      <c r="F48" s="1304">
        <f>D48*E48</f>
        <v>0</v>
      </c>
      <c r="G48" s="1219"/>
    </row>
    <row r="49" spans="1:7">
      <c r="A49" s="1307">
        <v>3</v>
      </c>
      <c r="B49" s="1373" t="s">
        <v>405</v>
      </c>
      <c r="C49" s="1305"/>
      <c r="D49" s="1306"/>
      <c r="E49" s="1352"/>
      <c r="F49" s="1304"/>
      <c r="G49" s="1219"/>
    </row>
    <row r="50" spans="1:7" ht="25.5">
      <c r="A50" s="1307"/>
      <c r="B50" s="1373" t="s">
        <v>406</v>
      </c>
      <c r="C50" s="1305"/>
      <c r="D50" s="1306"/>
      <c r="E50" s="1353"/>
      <c r="F50" s="1304"/>
      <c r="G50" s="1219"/>
    </row>
    <row r="51" spans="1:7">
      <c r="A51" s="1300"/>
      <c r="B51" s="1301" t="s">
        <v>68</v>
      </c>
      <c r="C51" s="1302" t="s">
        <v>23</v>
      </c>
      <c r="D51" s="1303">
        <v>350</v>
      </c>
      <c r="E51" s="1442"/>
      <c r="F51" s="1376">
        <f>ROUND(D51*E51,2)</f>
        <v>0</v>
      </c>
      <c r="G51" s="1219"/>
    </row>
    <row r="52" spans="1:7">
      <c r="A52" s="1300"/>
      <c r="B52" s="1301"/>
      <c r="C52" s="1302"/>
      <c r="D52" s="1303"/>
      <c r="E52" s="1331"/>
      <c r="F52" s="1304"/>
      <c r="G52" s="1219"/>
    </row>
    <row r="53" spans="1:7">
      <c r="A53" s="1307">
        <v>4</v>
      </c>
      <c r="B53" s="1373" t="s">
        <v>407</v>
      </c>
      <c r="C53" s="1305"/>
      <c r="D53" s="1306"/>
      <c r="E53" s="1352"/>
      <c r="F53" s="1304"/>
      <c r="G53" s="1219"/>
    </row>
    <row r="54" spans="1:7" ht="38.25">
      <c r="A54" s="1307"/>
      <c r="B54" s="1373" t="s">
        <v>408</v>
      </c>
      <c r="C54" s="1305"/>
      <c r="D54" s="1306"/>
      <c r="E54" s="1353"/>
      <c r="F54" s="1304"/>
      <c r="G54" s="1219"/>
    </row>
    <row r="55" spans="1:7">
      <c r="A55" s="1300"/>
      <c r="B55" s="1301" t="s">
        <v>68</v>
      </c>
      <c r="C55" s="1302" t="s">
        <v>5</v>
      </c>
      <c r="D55" s="1303">
        <v>50</v>
      </c>
      <c r="E55" s="1442"/>
      <c r="F55" s="1376">
        <f>ROUND(D55*E55,2)</f>
        <v>0</v>
      </c>
      <c r="G55" s="1219"/>
    </row>
    <row r="56" spans="1:7">
      <c r="A56" s="1300"/>
      <c r="B56" s="1301"/>
      <c r="C56" s="1302"/>
      <c r="D56" s="1303"/>
      <c r="E56" s="1331"/>
      <c r="F56" s="1304"/>
      <c r="G56" s="1219"/>
    </row>
    <row r="57" spans="1:7">
      <c r="A57" s="1307">
        <v>5</v>
      </c>
      <c r="B57" s="1373" t="s">
        <v>409</v>
      </c>
      <c r="C57" s="1305"/>
      <c r="D57" s="1306"/>
      <c r="E57" s="1352"/>
      <c r="F57" s="1304"/>
      <c r="G57" s="1219"/>
    </row>
    <row r="58" spans="1:7" ht="38.25">
      <c r="A58" s="1307"/>
      <c r="B58" s="1373" t="s">
        <v>410</v>
      </c>
      <c r="C58" s="1305"/>
      <c r="D58" s="1306"/>
      <c r="E58" s="1353"/>
      <c r="F58" s="1304"/>
      <c r="G58" s="1219"/>
    </row>
    <row r="59" spans="1:7">
      <c r="A59" s="1300"/>
      <c r="B59" s="1301" t="s">
        <v>69</v>
      </c>
      <c r="C59" s="1302" t="s">
        <v>422</v>
      </c>
      <c r="D59" s="1303">
        <v>25</v>
      </c>
      <c r="E59" s="1442"/>
      <c r="F59" s="1376">
        <f>ROUND(D59*E59,2)</f>
        <v>0</v>
      </c>
      <c r="G59" s="1219"/>
    </row>
    <row r="60" spans="1:7">
      <c r="A60" s="1272"/>
      <c r="B60" s="1220"/>
      <c r="C60" s="1223"/>
      <c r="D60" s="110"/>
      <c r="E60" s="1448"/>
      <c r="F60" s="104"/>
      <c r="G60" s="104"/>
    </row>
    <row r="61" spans="1:7">
      <c r="A61" s="1229"/>
      <c r="B61" s="1230" t="s">
        <v>411</v>
      </c>
      <c r="C61" s="1231"/>
      <c r="D61" s="1383"/>
      <c r="E61" s="1449"/>
      <c r="F61" s="1384">
        <f>ROUND(SUM(F42:F60),2)</f>
        <v>0</v>
      </c>
      <c r="G61" s="1233"/>
    </row>
    <row r="62" spans="1:7">
      <c r="A62" s="1369"/>
      <c r="B62" s="1209"/>
      <c r="C62" s="1369"/>
      <c r="D62" s="1370"/>
      <c r="E62" s="1439"/>
      <c r="F62" s="1385"/>
      <c r="G62" s="1209"/>
    </row>
    <row r="63" spans="1:7">
      <c r="A63" s="1204" t="s">
        <v>10</v>
      </c>
      <c r="B63" s="1205" t="s">
        <v>412</v>
      </c>
      <c r="C63" s="1206"/>
      <c r="D63" s="1371"/>
      <c r="E63" s="1438"/>
      <c r="F63" s="1386"/>
      <c r="G63" s="1208"/>
    </row>
    <row r="64" spans="1:7">
      <c r="A64" s="1369"/>
      <c r="B64" s="1209"/>
      <c r="C64" s="1369"/>
      <c r="D64" s="1370"/>
      <c r="E64" s="1439"/>
      <c r="F64" s="1385"/>
      <c r="G64" s="1209"/>
    </row>
    <row r="65" spans="1:8">
      <c r="A65" s="1392" t="s">
        <v>9</v>
      </c>
      <c r="B65" s="1393" t="s">
        <v>413</v>
      </c>
      <c r="C65" s="1392" t="s">
        <v>5</v>
      </c>
      <c r="D65" s="1394">
        <v>5</v>
      </c>
      <c r="E65" s="1442"/>
      <c r="F65" s="1376">
        <f>ROUND(D65*E65,2)</f>
        <v>0</v>
      </c>
      <c r="G65" s="1380"/>
    </row>
    <row r="66" spans="1:8" ht="114.75">
      <c r="A66" s="1392"/>
      <c r="B66" s="1393" t="s">
        <v>414</v>
      </c>
      <c r="C66" s="1392"/>
      <c r="D66" s="1394"/>
      <c r="E66" s="1450"/>
      <c r="F66" s="104"/>
      <c r="G66" s="104"/>
    </row>
    <row r="67" spans="1:8">
      <c r="A67" s="1392"/>
      <c r="B67" s="1395"/>
      <c r="C67" s="1392"/>
      <c r="D67" s="1394"/>
      <c r="E67" s="1450"/>
      <c r="F67" s="1396"/>
      <c r="G67" s="1377"/>
      <c r="H67" s="1251"/>
    </row>
    <row r="68" spans="1:8">
      <c r="A68" s="1392" t="s">
        <v>10</v>
      </c>
      <c r="B68" s="1393" t="s">
        <v>413</v>
      </c>
      <c r="C68" s="1392" t="s">
        <v>5</v>
      </c>
      <c r="D68" s="1394">
        <v>2</v>
      </c>
      <c r="E68" s="1442"/>
      <c r="F68" s="1376">
        <f>ROUND(D68*E68,2)</f>
        <v>0</v>
      </c>
      <c r="G68" s="1377"/>
    </row>
    <row r="69" spans="1:8" ht="114.75">
      <c r="A69" s="1392"/>
      <c r="B69" s="1393" t="s">
        <v>415</v>
      </c>
      <c r="C69" s="1392"/>
      <c r="D69" s="1394"/>
      <c r="E69" s="1448"/>
      <c r="F69" s="1396"/>
      <c r="G69" s="1377"/>
    </row>
    <row r="70" spans="1:8">
      <c r="A70" s="1392"/>
      <c r="B70" s="1395"/>
      <c r="C70" s="1392"/>
      <c r="D70" s="1394"/>
      <c r="E70" s="1448"/>
      <c r="F70" s="1396"/>
      <c r="G70" s="1377"/>
    </row>
    <row r="71" spans="1:8" ht="25.5">
      <c r="A71" s="1392" t="s">
        <v>12</v>
      </c>
      <c r="B71" s="1393" t="s">
        <v>416</v>
      </c>
      <c r="C71" s="1392" t="s">
        <v>5</v>
      </c>
      <c r="D71" s="1394">
        <v>10</v>
      </c>
      <c r="E71" s="1442"/>
      <c r="F71" s="1376">
        <f>ROUND(D71*E71,2)</f>
        <v>0</v>
      </c>
      <c r="G71" s="1377"/>
    </row>
    <row r="72" spans="1:8" ht="165.75">
      <c r="A72" s="1392"/>
      <c r="B72" s="1393" t="s">
        <v>417</v>
      </c>
      <c r="C72" s="1392"/>
      <c r="D72" s="1394"/>
      <c r="E72" s="1451"/>
      <c r="F72" s="1396"/>
      <c r="G72" s="1377"/>
    </row>
    <row r="73" spans="1:8">
      <c r="A73" s="1392"/>
      <c r="B73" s="1393" t="s">
        <v>418</v>
      </c>
      <c r="C73" s="1392"/>
      <c r="D73" s="1394"/>
      <c r="E73" s="1448"/>
      <c r="F73" s="1396"/>
      <c r="G73" s="1377"/>
    </row>
    <row r="74" spans="1:8" ht="76.5">
      <c r="A74" s="1392"/>
      <c r="B74" s="1393" t="s">
        <v>419</v>
      </c>
      <c r="C74" s="1392"/>
      <c r="D74" s="1394"/>
      <c r="E74" s="1451"/>
      <c r="F74" s="1396"/>
      <c r="G74" s="1377"/>
    </row>
    <row r="75" spans="1:8" ht="25.5">
      <c r="A75" s="1392"/>
      <c r="B75" s="1393" t="s">
        <v>420</v>
      </c>
      <c r="C75" s="1392"/>
      <c r="D75" s="1394"/>
      <c r="E75" s="1450"/>
      <c r="F75" s="1396"/>
      <c r="G75" s="1377"/>
    </row>
    <row r="76" spans="1:8">
      <c r="A76" s="1392"/>
      <c r="B76" s="1393" t="s">
        <v>421</v>
      </c>
      <c r="C76" s="1392"/>
      <c r="D76" s="1394"/>
      <c r="E76" s="1450"/>
      <c r="F76" s="1396"/>
      <c r="G76" s="1377"/>
    </row>
    <row r="77" spans="1:8">
      <c r="A77" s="1392"/>
      <c r="B77" s="1395"/>
      <c r="C77" s="1392"/>
      <c r="D77" s="1394"/>
      <c r="E77" s="1448"/>
      <c r="F77" s="1396"/>
      <c r="G77" s="1377"/>
    </row>
    <row r="78" spans="1:8" ht="25.5">
      <c r="A78" s="1392" t="s">
        <v>7</v>
      </c>
      <c r="B78" s="1393" t="s">
        <v>423</v>
      </c>
      <c r="C78" s="1392" t="s">
        <v>5</v>
      </c>
      <c r="D78" s="1394">
        <v>1</v>
      </c>
      <c r="E78" s="1442"/>
      <c r="F78" s="1376">
        <f>ROUND(D78*E78,2)</f>
        <v>0</v>
      </c>
      <c r="G78" s="1377"/>
    </row>
    <row r="79" spans="1:8" ht="140.25">
      <c r="A79" s="1392"/>
      <c r="B79" s="1393" t="s">
        <v>2477</v>
      </c>
      <c r="C79" s="1392"/>
      <c r="D79" s="1394"/>
      <c r="E79" s="1452"/>
      <c r="F79" s="1396"/>
      <c r="G79" s="1397"/>
      <c r="H79" s="1398"/>
    </row>
    <row r="80" spans="1:8">
      <c r="A80" s="1392"/>
      <c r="B80" s="1393" t="s">
        <v>418</v>
      </c>
      <c r="C80" s="1392"/>
      <c r="D80" s="1394"/>
      <c r="E80" s="1453"/>
      <c r="F80" s="1396"/>
      <c r="G80" s="1377"/>
    </row>
    <row r="81" spans="1:7" ht="76.5">
      <c r="A81" s="1392"/>
      <c r="B81" s="1393" t="s">
        <v>419</v>
      </c>
      <c r="C81" s="1392"/>
      <c r="D81" s="1394"/>
      <c r="E81" s="1453"/>
      <c r="F81" s="1396"/>
      <c r="G81" s="1377"/>
    </row>
    <row r="82" spans="1:7" ht="25.5">
      <c r="A82" s="1392"/>
      <c r="B82" s="1393" t="s">
        <v>420</v>
      </c>
      <c r="C82" s="1392"/>
      <c r="D82" s="1394"/>
      <c r="E82" s="1452"/>
      <c r="F82" s="1399"/>
      <c r="G82" s="1397"/>
    </row>
    <row r="83" spans="1:7">
      <c r="A83" s="1392"/>
      <c r="B83" s="1393" t="s">
        <v>421</v>
      </c>
      <c r="C83" s="1392"/>
      <c r="D83" s="1394"/>
      <c r="E83" s="1452"/>
      <c r="F83" s="1400"/>
      <c r="G83" s="1401"/>
    </row>
    <row r="84" spans="1:7">
      <c r="A84" s="1392"/>
      <c r="B84" s="1395"/>
      <c r="C84" s="1392"/>
      <c r="D84" s="1394"/>
      <c r="E84" s="1451"/>
      <c r="F84" s="1402"/>
      <c r="G84" s="1380"/>
    </row>
    <row r="85" spans="1:7" ht="63.75">
      <c r="A85" s="1392" t="s">
        <v>8</v>
      </c>
      <c r="B85" s="1403" t="s">
        <v>424</v>
      </c>
      <c r="C85" s="1392"/>
      <c r="D85" s="1404"/>
      <c r="E85" s="1453"/>
      <c r="F85" s="1396"/>
      <c r="G85" s="1377"/>
    </row>
    <row r="86" spans="1:7">
      <c r="A86" s="1392"/>
      <c r="B86" s="1405" t="s">
        <v>425</v>
      </c>
      <c r="C86" s="1392" t="s">
        <v>23</v>
      </c>
      <c r="D86" s="1404">
        <v>443</v>
      </c>
      <c r="E86" s="1442"/>
      <c r="F86" s="1376">
        <f>ROUND(D86*E86,2)</f>
        <v>0</v>
      </c>
      <c r="G86" s="1377"/>
    </row>
    <row r="87" spans="1:7">
      <c r="A87" s="1392"/>
      <c r="B87" s="1405" t="s">
        <v>426</v>
      </c>
      <c r="C87" s="1392" t="s">
        <v>23</v>
      </c>
      <c r="D87" s="1404">
        <v>969</v>
      </c>
      <c r="E87" s="1442"/>
      <c r="F87" s="1376">
        <f>ROUND(D87*E87,2)</f>
        <v>0</v>
      </c>
      <c r="G87" s="1377"/>
    </row>
    <row r="88" spans="1:7">
      <c r="A88" s="1392"/>
      <c r="B88" s="1405" t="s">
        <v>427</v>
      </c>
      <c r="C88" s="1392" t="s">
        <v>23</v>
      </c>
      <c r="D88" s="1404">
        <v>810</v>
      </c>
      <c r="E88" s="1442"/>
      <c r="F88" s="1376">
        <f>ROUND(D88*E88,2)</f>
        <v>0</v>
      </c>
      <c r="G88" s="1377"/>
    </row>
    <row r="89" spans="1:7">
      <c r="A89" s="1392"/>
      <c r="B89" s="1405" t="s">
        <v>428</v>
      </c>
      <c r="C89" s="1392" t="s">
        <v>23</v>
      </c>
      <c r="D89" s="1404">
        <v>104</v>
      </c>
      <c r="E89" s="1442"/>
      <c r="F89" s="1376">
        <f>ROUND(D89*E89,2)</f>
        <v>0</v>
      </c>
      <c r="G89" s="1377"/>
    </row>
    <row r="90" spans="1:7">
      <c r="A90" s="1392"/>
      <c r="B90" s="1405" t="s">
        <v>429</v>
      </c>
      <c r="C90" s="1392" t="s">
        <v>23</v>
      </c>
      <c r="D90" s="1404">
        <v>211</v>
      </c>
      <c r="E90" s="1442"/>
      <c r="F90" s="1376">
        <f>ROUND(D90*E90,2)</f>
        <v>0</v>
      </c>
      <c r="G90" s="1377"/>
    </row>
    <row r="91" spans="1:7">
      <c r="A91" s="1392"/>
      <c r="B91" s="1406"/>
      <c r="C91" s="1392"/>
      <c r="D91" s="1404"/>
      <c r="E91" s="1453"/>
      <c r="F91" s="1396"/>
      <c r="G91" s="1377"/>
    </row>
    <row r="92" spans="1:7" ht="51">
      <c r="A92" s="1392" t="s">
        <v>33</v>
      </c>
      <c r="B92" s="1407" t="s">
        <v>430</v>
      </c>
      <c r="C92" s="1392"/>
      <c r="D92" s="1404"/>
      <c r="E92" s="1452"/>
      <c r="F92" s="1396"/>
      <c r="G92" s="1377"/>
    </row>
    <row r="93" spans="1:7">
      <c r="A93" s="1392"/>
      <c r="B93" s="1405" t="s">
        <v>431</v>
      </c>
      <c r="C93" s="1392" t="s">
        <v>23</v>
      </c>
      <c r="D93" s="1404">
        <v>159</v>
      </c>
      <c r="E93" s="1442"/>
      <c r="F93" s="1376">
        <f>ROUND(D93*E93,2)</f>
        <v>0</v>
      </c>
      <c r="G93" s="1377"/>
    </row>
    <row r="94" spans="1:7">
      <c r="A94" s="1392"/>
      <c r="B94" s="1405" t="s">
        <v>432</v>
      </c>
      <c r="C94" s="1392" t="s">
        <v>23</v>
      </c>
      <c r="D94" s="1404">
        <v>18</v>
      </c>
      <c r="E94" s="1442"/>
      <c r="F94" s="1376">
        <f>ROUND(D94*E94,2)</f>
        <v>0</v>
      </c>
      <c r="G94" s="1377"/>
    </row>
    <row r="95" spans="1:7">
      <c r="A95" s="1392"/>
      <c r="B95" s="1406"/>
      <c r="C95" s="1392"/>
      <c r="D95" s="1404"/>
      <c r="E95" s="1451"/>
      <c r="F95" s="1408"/>
      <c r="G95" s="1409"/>
    </row>
    <row r="96" spans="1:7" ht="38.25">
      <c r="A96" s="1392" t="s">
        <v>36</v>
      </c>
      <c r="B96" s="1407" t="s">
        <v>433</v>
      </c>
      <c r="C96" s="1392"/>
      <c r="D96" s="1404"/>
      <c r="E96" s="1454"/>
      <c r="F96" s="1410"/>
      <c r="G96" s="1379"/>
    </row>
    <row r="97" spans="1:7">
      <c r="A97" s="1392"/>
      <c r="B97" s="1405" t="s">
        <v>431</v>
      </c>
      <c r="C97" s="1392" t="s">
        <v>23</v>
      </c>
      <c r="D97" s="1404">
        <v>159</v>
      </c>
      <c r="E97" s="1442"/>
      <c r="F97" s="1376">
        <f>ROUND(D97*E97,2)</f>
        <v>0</v>
      </c>
      <c r="G97" s="1379"/>
    </row>
    <row r="98" spans="1:7">
      <c r="A98" s="1392"/>
      <c r="B98" s="1405" t="s">
        <v>432</v>
      </c>
      <c r="C98" s="1392" t="s">
        <v>23</v>
      </c>
      <c r="D98" s="1404">
        <v>18</v>
      </c>
      <c r="E98" s="1442"/>
      <c r="F98" s="1376">
        <f>ROUND(D98*E98,2)</f>
        <v>0</v>
      </c>
      <c r="G98" s="1411"/>
    </row>
    <row r="99" spans="1:7">
      <c r="A99" s="1392"/>
      <c r="B99" s="1406"/>
      <c r="C99" s="1392"/>
      <c r="D99" s="1404"/>
      <c r="E99" s="1454"/>
      <c r="F99" s="1410"/>
      <c r="G99" s="1379"/>
    </row>
    <row r="100" spans="1:7" ht="38.25">
      <c r="A100" s="1392" t="s">
        <v>371</v>
      </c>
      <c r="B100" s="1403" t="s">
        <v>434</v>
      </c>
      <c r="C100" s="1392"/>
      <c r="D100" s="1404"/>
      <c r="E100" s="1454"/>
      <c r="F100" s="1412"/>
      <c r="G100" s="1413"/>
    </row>
    <row r="101" spans="1:7">
      <c r="A101" s="1392"/>
      <c r="B101" s="1403" t="s">
        <v>435</v>
      </c>
      <c r="C101" s="1392" t="s">
        <v>23</v>
      </c>
      <c r="D101" s="1404">
        <v>300</v>
      </c>
      <c r="E101" s="1442"/>
      <c r="F101" s="1376">
        <f>ROUND(D101*E101,2)</f>
        <v>0</v>
      </c>
      <c r="G101" s="1377"/>
    </row>
    <row r="102" spans="1:7">
      <c r="A102" s="1392"/>
      <c r="B102" s="1406"/>
      <c r="C102" s="1392"/>
      <c r="D102" s="1404"/>
      <c r="E102" s="1454"/>
      <c r="F102" s="1396"/>
      <c r="G102" s="1377"/>
    </row>
    <row r="103" spans="1:7" ht="25.5">
      <c r="A103" s="1392" t="s">
        <v>436</v>
      </c>
      <c r="B103" s="1403" t="s">
        <v>437</v>
      </c>
      <c r="C103" s="1392"/>
      <c r="D103" s="1404"/>
      <c r="E103" s="1454"/>
      <c r="F103" s="1396"/>
      <c r="G103" s="1377"/>
    </row>
    <row r="104" spans="1:7">
      <c r="A104" s="1392"/>
      <c r="B104" s="1414" t="s">
        <v>438</v>
      </c>
      <c r="C104" s="1392" t="s">
        <v>5</v>
      </c>
      <c r="D104" s="1404">
        <v>50</v>
      </c>
      <c r="E104" s="1442"/>
      <c r="F104" s="1376">
        <f>ROUND(D104*E104,2)</f>
        <v>0</v>
      </c>
      <c r="G104" s="1377"/>
    </row>
    <row r="105" spans="1:7">
      <c r="A105" s="1392"/>
      <c r="B105" s="1406"/>
      <c r="C105" s="1392"/>
      <c r="D105" s="1404"/>
      <c r="E105" s="1455"/>
      <c r="F105" s="1396"/>
      <c r="G105" s="1377"/>
    </row>
    <row r="106" spans="1:7" ht="63.75">
      <c r="A106" s="1392" t="s">
        <v>439</v>
      </c>
      <c r="B106" s="1403" t="s">
        <v>440</v>
      </c>
      <c r="C106" s="1392"/>
      <c r="D106" s="1404"/>
      <c r="E106" s="1456"/>
      <c r="F106" s="1412"/>
      <c r="G106" s="1413"/>
    </row>
    <row r="107" spans="1:7">
      <c r="A107" s="1415"/>
      <c r="B107" s="1416"/>
      <c r="C107" s="1392" t="s">
        <v>441</v>
      </c>
      <c r="D107" s="1404">
        <v>200</v>
      </c>
      <c r="E107" s="1442"/>
      <c r="F107" s="1376">
        <f>ROUND(D107*E107,2)</f>
        <v>0</v>
      </c>
      <c r="G107" s="1379"/>
    </row>
    <row r="108" spans="1:7" s="1199" customFormat="1">
      <c r="A108" s="1417"/>
      <c r="B108" s="1418"/>
      <c r="C108" s="1417"/>
      <c r="D108" s="1419"/>
      <c r="E108" s="1457"/>
      <c r="F108" s="1420">
        <f t="shared" ref="F108" si="0">D108*E108</f>
        <v>0</v>
      </c>
      <c r="G108" s="1421"/>
    </row>
    <row r="109" spans="1:7" s="1199" customFormat="1" ht="51">
      <c r="A109" s="1417" t="s">
        <v>442</v>
      </c>
      <c r="B109" s="1422" t="s">
        <v>446</v>
      </c>
      <c r="C109" s="1417"/>
      <c r="D109" s="1419"/>
      <c r="E109" s="1457"/>
      <c r="F109" s="1420"/>
      <c r="G109" s="1421"/>
    </row>
    <row r="110" spans="1:7" s="1199" customFormat="1">
      <c r="A110" s="1423"/>
      <c r="B110" s="1424"/>
      <c r="C110" s="1417" t="s">
        <v>444</v>
      </c>
      <c r="D110" s="1419">
        <v>1</v>
      </c>
      <c r="E110" s="1442"/>
      <c r="F110" s="1376">
        <f>ROUND(D110*E110,2)</f>
        <v>0</v>
      </c>
      <c r="G110" s="1421"/>
    </row>
    <row r="111" spans="1:7">
      <c r="A111" s="1425"/>
      <c r="B111" s="1426"/>
      <c r="C111" s="1425"/>
      <c r="D111" s="1427"/>
      <c r="E111" s="1458"/>
      <c r="F111" s="1304"/>
      <c r="G111" s="1219"/>
    </row>
    <row r="112" spans="1:7">
      <c r="A112" s="1425" t="s">
        <v>443</v>
      </c>
      <c r="B112" s="1426" t="s">
        <v>471</v>
      </c>
      <c r="C112" s="1428"/>
      <c r="D112" s="1429"/>
      <c r="E112" s="1353"/>
      <c r="F112" s="1304"/>
      <c r="G112" s="1219"/>
    </row>
    <row r="113" spans="1:7" ht="76.5">
      <c r="A113" s="1425"/>
      <c r="B113" s="1430" t="s">
        <v>472</v>
      </c>
      <c r="C113" s="1425"/>
      <c r="D113" s="1427"/>
      <c r="E113" s="1458"/>
      <c r="F113" s="1304"/>
      <c r="G113" s="1219"/>
    </row>
    <row r="114" spans="1:7">
      <c r="A114" s="1425"/>
      <c r="B114" s="1430" t="s">
        <v>473</v>
      </c>
      <c r="C114" s="1425" t="s">
        <v>23</v>
      </c>
      <c r="D114" s="1427">
        <v>40</v>
      </c>
      <c r="E114" s="1442"/>
      <c r="F114" s="1376">
        <f>ROUND(D114*E114,2)</f>
        <v>0</v>
      </c>
      <c r="G114" s="104"/>
    </row>
    <row r="115" spans="1:7">
      <c r="A115" s="1425"/>
      <c r="B115" s="1430" t="s">
        <v>474</v>
      </c>
      <c r="C115" s="1425" t="s">
        <v>23</v>
      </c>
      <c r="D115" s="1427">
        <v>20</v>
      </c>
      <c r="E115" s="1442"/>
      <c r="F115" s="1376">
        <f>ROUND(D115*E115,2)</f>
        <v>0</v>
      </c>
      <c r="G115" s="108"/>
    </row>
    <row r="116" spans="1:7">
      <c r="A116" s="1425"/>
      <c r="B116" s="1431"/>
      <c r="C116" s="1425"/>
      <c r="D116" s="1432"/>
      <c r="E116" s="1458"/>
      <c r="F116" s="1396"/>
      <c r="G116" s="1377"/>
    </row>
    <row r="117" spans="1:7">
      <c r="A117" s="1425" t="s">
        <v>445</v>
      </c>
      <c r="B117" s="1426" t="s">
        <v>475</v>
      </c>
      <c r="C117" s="1425"/>
      <c r="D117" s="1432"/>
      <c r="E117" s="1460"/>
      <c r="F117" s="1396"/>
      <c r="G117" s="1377"/>
    </row>
    <row r="118" spans="1:7" ht="25.5">
      <c r="A118" s="1425"/>
      <c r="B118" s="1430" t="s">
        <v>476</v>
      </c>
      <c r="C118" s="1425" t="s">
        <v>5</v>
      </c>
      <c r="D118" s="1427">
        <v>5</v>
      </c>
      <c r="E118" s="1442"/>
      <c r="F118" s="1376">
        <f>ROUND(D118*E118,2)</f>
        <v>0</v>
      </c>
      <c r="G118" s="1377"/>
    </row>
    <row r="119" spans="1:7">
      <c r="A119" s="1272"/>
      <c r="B119" s="1220"/>
      <c r="C119" s="1223"/>
      <c r="D119" s="110"/>
      <c r="E119" s="1448"/>
      <c r="F119" s="104"/>
      <c r="G119" s="104"/>
    </row>
    <row r="120" spans="1:7">
      <c r="A120" s="1229"/>
      <c r="B120" s="1230" t="s">
        <v>453</v>
      </c>
      <c r="C120" s="1231"/>
      <c r="D120" s="1383"/>
      <c r="E120" s="1383"/>
      <c r="F120" s="1433">
        <f>ROUND(SUM(F64:F119),2)</f>
        <v>0</v>
      </c>
      <c r="G120" s="1233"/>
    </row>
  </sheetData>
  <sheetProtection algorithmName="SHA-512" hashValue="iRPMK51lxPGfBhS3SzKe8owtraXfCgQj3eqLm0JG2gkAP6/qHJOc94YBYUA2zhlt2o7B/Dlbd4coEOzEVsSCsA==" saltValue="5xH7ye1BKESIl1LrD/a9FQ==" spinCount="100000" sheet="1" objects="1" scenarios="1"/>
  <mergeCells count="3">
    <mergeCell ref="A1:G1"/>
    <mergeCell ref="A3:G3"/>
    <mergeCell ref="A5:G5"/>
  </mergeCells>
  <conditionalFormatting sqref="G39 G96:G100 G105:G107 F44:G46 F67:G67 F79:G81 G78 F72:G77 G71 F69:G70 G68 G42:G43 F48:G48 G47">
    <cfRule type="cellIs" dxfId="216" priority="282" stopIfTrue="1" operator="equal">
      <formula>0</formula>
    </cfRule>
  </conditionalFormatting>
  <conditionalFormatting sqref="G61">
    <cfRule type="cellIs" dxfId="215" priority="281" stopIfTrue="1" operator="equal">
      <formula>0</formula>
    </cfRule>
  </conditionalFormatting>
  <conditionalFormatting sqref="G63">
    <cfRule type="cellIs" dxfId="214" priority="280" stopIfTrue="1" operator="equal">
      <formula>0</formula>
    </cfRule>
  </conditionalFormatting>
  <conditionalFormatting sqref="G7">
    <cfRule type="cellIs" dxfId="213" priority="283" stopIfTrue="1" operator="equal">
      <formula>0</formula>
    </cfRule>
  </conditionalFormatting>
  <conditionalFormatting sqref="G82">
    <cfRule type="cellIs" dxfId="212" priority="277" stopIfTrue="1" operator="equal">
      <formula>0</formula>
    </cfRule>
  </conditionalFormatting>
  <conditionalFormatting sqref="G83">
    <cfRule type="cellIs" dxfId="211" priority="276" stopIfTrue="1" operator="equal">
      <formula>0</formula>
    </cfRule>
  </conditionalFormatting>
  <conditionalFormatting sqref="G41">
    <cfRule type="cellIs" dxfId="210" priority="268" stopIfTrue="1" operator="equal">
      <formula>0</formula>
    </cfRule>
  </conditionalFormatting>
  <conditionalFormatting sqref="G41">
    <cfRule type="cellIs" dxfId="209" priority="267" stopIfTrue="1" operator="equal">
      <formula>0</formula>
    </cfRule>
  </conditionalFormatting>
  <conditionalFormatting sqref="G98">
    <cfRule type="cellIs" dxfId="208" priority="262" stopIfTrue="1" operator="equal">
      <formula>0</formula>
    </cfRule>
  </conditionalFormatting>
  <conditionalFormatting sqref="G105">
    <cfRule type="cellIs" dxfId="207" priority="261" stopIfTrue="1" operator="equal">
      <formula>0</formula>
    </cfRule>
  </conditionalFormatting>
  <conditionalFormatting sqref="G100">
    <cfRule type="cellIs" dxfId="206" priority="260" stopIfTrue="1" operator="equal">
      <formula>0</formula>
    </cfRule>
  </conditionalFormatting>
  <conditionalFormatting sqref="G106">
    <cfRule type="cellIs" dxfId="205" priority="259" stopIfTrue="1" operator="equal">
      <formula>0</formula>
    </cfRule>
  </conditionalFormatting>
  <conditionalFormatting sqref="G85:G94">
    <cfRule type="cellIs" dxfId="204" priority="250" stopIfTrue="1" operator="equal">
      <formula>0</formula>
    </cfRule>
  </conditionalFormatting>
  <conditionalFormatting sqref="G85:G94">
    <cfRule type="cellIs" dxfId="203" priority="249" stopIfTrue="1" operator="equal">
      <formula>0</formula>
    </cfRule>
  </conditionalFormatting>
  <conditionalFormatting sqref="G101:G104">
    <cfRule type="cellIs" dxfId="202" priority="248" stopIfTrue="1" operator="equal">
      <formula>0</formula>
    </cfRule>
  </conditionalFormatting>
  <conditionalFormatting sqref="G101:G104">
    <cfRule type="cellIs" dxfId="201" priority="247" stopIfTrue="1" operator="equal">
      <formula>0</formula>
    </cfRule>
  </conditionalFormatting>
  <conditionalFormatting sqref="G108:G110">
    <cfRule type="cellIs" dxfId="200" priority="246" stopIfTrue="1" operator="equal">
      <formula>0</formula>
    </cfRule>
  </conditionalFormatting>
  <conditionalFormatting sqref="G108:G110">
    <cfRule type="cellIs" dxfId="199" priority="245" stopIfTrue="1" operator="equal">
      <formula>0</formula>
    </cfRule>
  </conditionalFormatting>
  <conditionalFormatting sqref="F39 F42 F96 F105:F106 F99:F100">
    <cfRule type="cellIs" dxfId="198" priority="227" stopIfTrue="1" operator="equal">
      <formula>0</formula>
    </cfRule>
  </conditionalFormatting>
  <conditionalFormatting sqref="F63">
    <cfRule type="cellIs" dxfId="197" priority="225" stopIfTrue="1" operator="equal">
      <formula>0</formula>
    </cfRule>
  </conditionalFormatting>
  <conditionalFormatting sqref="F7">
    <cfRule type="cellIs" dxfId="196" priority="228" stopIfTrue="1" operator="equal">
      <formula>0</formula>
    </cfRule>
  </conditionalFormatting>
  <conditionalFormatting sqref="F82">
    <cfRule type="cellIs" dxfId="195" priority="222" stopIfTrue="1" operator="equal">
      <formula>0</formula>
    </cfRule>
  </conditionalFormatting>
  <conditionalFormatting sqref="F83">
    <cfRule type="cellIs" dxfId="194" priority="221" stopIfTrue="1" operator="equal">
      <formula>0</formula>
    </cfRule>
  </conditionalFormatting>
  <conditionalFormatting sqref="F41">
    <cfRule type="cellIs" dxfId="193" priority="213" stopIfTrue="1" operator="equal">
      <formula>0</formula>
    </cfRule>
  </conditionalFormatting>
  <conditionalFormatting sqref="F41">
    <cfRule type="cellIs" dxfId="192" priority="212" stopIfTrue="1" operator="equal">
      <formula>0</formula>
    </cfRule>
  </conditionalFormatting>
  <conditionalFormatting sqref="F105">
    <cfRule type="cellIs" dxfId="191" priority="206" stopIfTrue="1" operator="equal">
      <formula>0</formula>
    </cfRule>
  </conditionalFormatting>
  <conditionalFormatting sqref="F100">
    <cfRule type="cellIs" dxfId="190" priority="205" stopIfTrue="1" operator="equal">
      <formula>0</formula>
    </cfRule>
  </conditionalFormatting>
  <conditionalFormatting sqref="F106">
    <cfRule type="cellIs" dxfId="189" priority="204" stopIfTrue="1" operator="equal">
      <formula>0</formula>
    </cfRule>
  </conditionalFormatting>
  <conditionalFormatting sqref="F85 F91:F92">
    <cfRule type="cellIs" dxfId="188" priority="195" stopIfTrue="1" operator="equal">
      <formula>0</formula>
    </cfRule>
  </conditionalFormatting>
  <conditionalFormatting sqref="F85 F91:F92">
    <cfRule type="cellIs" dxfId="187" priority="194" stopIfTrue="1" operator="equal">
      <formula>0</formula>
    </cfRule>
  </conditionalFormatting>
  <conditionalFormatting sqref="F102:F103">
    <cfRule type="cellIs" dxfId="186" priority="193" stopIfTrue="1" operator="equal">
      <formula>0</formula>
    </cfRule>
  </conditionalFormatting>
  <conditionalFormatting sqref="F102:F103">
    <cfRule type="cellIs" dxfId="185" priority="192" stopIfTrue="1" operator="equal">
      <formula>0</formula>
    </cfRule>
  </conditionalFormatting>
  <conditionalFormatting sqref="F108:F109">
    <cfRule type="cellIs" dxfId="184" priority="191" stopIfTrue="1" operator="equal">
      <formula>0</formula>
    </cfRule>
  </conditionalFormatting>
  <conditionalFormatting sqref="F108:F109">
    <cfRule type="cellIs" dxfId="183" priority="190" stopIfTrue="1" operator="equal">
      <formula>0</formula>
    </cfRule>
  </conditionalFormatting>
  <conditionalFormatting sqref="F49:G50 F52:G52 G51">
    <cfRule type="cellIs" dxfId="182" priority="173" stopIfTrue="1" operator="equal">
      <formula>0</formula>
    </cfRule>
  </conditionalFormatting>
  <conditionalFormatting sqref="F53:G54 F56:G56 G55">
    <cfRule type="cellIs" dxfId="181" priority="172" stopIfTrue="1" operator="equal">
      <formula>0</formula>
    </cfRule>
  </conditionalFormatting>
  <conditionalFormatting sqref="F57:G58 G59">
    <cfRule type="cellIs" dxfId="180" priority="171" stopIfTrue="1" operator="equal">
      <formula>0</formula>
    </cfRule>
  </conditionalFormatting>
  <conditionalFormatting sqref="G120">
    <cfRule type="cellIs" dxfId="179" priority="170" stopIfTrue="1" operator="equal">
      <formula>0</formula>
    </cfRule>
  </conditionalFormatting>
  <conditionalFormatting sqref="F120">
    <cfRule type="cellIs" dxfId="178" priority="169" stopIfTrue="1" operator="equal">
      <formula>0</formula>
    </cfRule>
  </conditionalFormatting>
  <conditionalFormatting sqref="G9 G12 F13:G18">
    <cfRule type="cellIs" dxfId="177" priority="101" stopIfTrue="1" operator="equal">
      <formula>0</formula>
    </cfRule>
  </conditionalFormatting>
  <conditionalFormatting sqref="G31">
    <cfRule type="cellIs" dxfId="176" priority="100" stopIfTrue="1" operator="equal">
      <formula>0</formula>
    </cfRule>
  </conditionalFormatting>
  <conditionalFormatting sqref="G33">
    <cfRule type="cellIs" dxfId="175" priority="99" stopIfTrue="1" operator="equal">
      <formula>0</formula>
    </cfRule>
  </conditionalFormatting>
  <conditionalFormatting sqref="G11">
    <cfRule type="cellIs" dxfId="174" priority="98" stopIfTrue="1" operator="equal">
      <formula>0</formula>
    </cfRule>
  </conditionalFormatting>
  <conditionalFormatting sqref="G11">
    <cfRule type="cellIs" dxfId="173" priority="97" stopIfTrue="1" operator="equal">
      <formula>0</formula>
    </cfRule>
  </conditionalFormatting>
  <conditionalFormatting sqref="F9 F12">
    <cfRule type="cellIs" dxfId="172" priority="96" stopIfTrue="1" operator="equal">
      <formula>0</formula>
    </cfRule>
  </conditionalFormatting>
  <conditionalFormatting sqref="F31">
    <cfRule type="cellIs" dxfId="171" priority="95" stopIfTrue="1" operator="equal">
      <formula>0</formula>
    </cfRule>
  </conditionalFormatting>
  <conditionalFormatting sqref="F33">
    <cfRule type="cellIs" dxfId="170" priority="94" stopIfTrue="1" operator="equal">
      <formula>0</formula>
    </cfRule>
  </conditionalFormatting>
  <conditionalFormatting sqref="F11">
    <cfRule type="cellIs" dxfId="169" priority="93" stopIfTrue="1" operator="equal">
      <formula>0</formula>
    </cfRule>
  </conditionalFormatting>
  <conditionalFormatting sqref="F11">
    <cfRule type="cellIs" dxfId="168" priority="92" stopIfTrue="1" operator="equal">
      <formula>0</formula>
    </cfRule>
  </conditionalFormatting>
  <conditionalFormatting sqref="F20:G20 G19 F22:G22 G21">
    <cfRule type="cellIs" dxfId="167" priority="91" stopIfTrue="1" operator="equal">
      <formula>0</formula>
    </cfRule>
  </conditionalFormatting>
  <conditionalFormatting sqref="F24:G24 G23 F26:G26 G25">
    <cfRule type="cellIs" dxfId="166" priority="90" stopIfTrue="1" operator="equal">
      <formula>0</formula>
    </cfRule>
  </conditionalFormatting>
  <conditionalFormatting sqref="F28:G28 G27 G29">
    <cfRule type="cellIs" dxfId="165" priority="89" stopIfTrue="1" operator="equal">
      <formula>0</formula>
    </cfRule>
  </conditionalFormatting>
  <conditionalFormatting sqref="G37">
    <cfRule type="cellIs" dxfId="164" priority="88" stopIfTrue="1" operator="equal">
      <formula>0</formula>
    </cfRule>
  </conditionalFormatting>
  <conditionalFormatting sqref="F37">
    <cfRule type="cellIs" dxfId="163" priority="78" stopIfTrue="1" operator="equal">
      <formula>0</formula>
    </cfRule>
  </conditionalFormatting>
  <conditionalFormatting sqref="F61">
    <cfRule type="cellIs" dxfId="162" priority="72" stopIfTrue="1" operator="equal">
      <formula>0</formula>
    </cfRule>
  </conditionalFormatting>
  <conditionalFormatting sqref="G114:G115">
    <cfRule type="cellIs" dxfId="161" priority="55" stopIfTrue="1" operator="equal">
      <formula>0</formula>
    </cfRule>
  </conditionalFormatting>
  <conditionalFormatting sqref="G111:G113">
    <cfRule type="cellIs" dxfId="160" priority="54" stopIfTrue="1" operator="equal">
      <formula>0</formula>
    </cfRule>
  </conditionalFormatting>
  <conditionalFormatting sqref="G111:G113">
    <cfRule type="cellIs" dxfId="159" priority="53" stopIfTrue="1" operator="equal">
      <formula>0</formula>
    </cfRule>
  </conditionalFormatting>
  <conditionalFormatting sqref="G116:G118">
    <cfRule type="cellIs" dxfId="158" priority="52" stopIfTrue="1" operator="equal">
      <formula>0</formula>
    </cfRule>
  </conditionalFormatting>
  <conditionalFormatting sqref="G116:G118">
    <cfRule type="cellIs" dxfId="157" priority="51" stopIfTrue="1" operator="equal">
      <formula>0</formula>
    </cfRule>
  </conditionalFormatting>
  <conditionalFormatting sqref="F111:F113">
    <cfRule type="cellIs" dxfId="156" priority="50" stopIfTrue="1" operator="equal">
      <formula>0</formula>
    </cfRule>
  </conditionalFormatting>
  <conditionalFormatting sqref="F111:F113">
    <cfRule type="cellIs" dxfId="155" priority="49" stopIfTrue="1" operator="equal">
      <formula>0</formula>
    </cfRule>
  </conditionalFormatting>
  <conditionalFormatting sqref="F116:F117">
    <cfRule type="cellIs" dxfId="154" priority="48" stopIfTrue="1" operator="equal">
      <formula>0</formula>
    </cfRule>
  </conditionalFormatting>
  <conditionalFormatting sqref="F116:F117">
    <cfRule type="cellIs" dxfId="153" priority="47" stopIfTrue="1" operator="equal">
      <formula>0</formula>
    </cfRule>
  </conditionalFormatting>
  <conditionalFormatting sqref="F19">
    <cfRule type="cellIs" dxfId="152" priority="37" stopIfTrue="1" operator="equal">
      <formula>0</formula>
    </cfRule>
  </conditionalFormatting>
  <conditionalFormatting sqref="F21">
    <cfRule type="cellIs" dxfId="151" priority="36" stopIfTrue="1" operator="equal">
      <formula>0</formula>
    </cfRule>
  </conditionalFormatting>
  <conditionalFormatting sqref="F23">
    <cfRule type="cellIs" dxfId="150" priority="35" stopIfTrue="1" operator="equal">
      <formula>0</formula>
    </cfRule>
  </conditionalFormatting>
  <conditionalFormatting sqref="F25">
    <cfRule type="cellIs" dxfId="149" priority="34" stopIfTrue="1" operator="equal">
      <formula>0</formula>
    </cfRule>
  </conditionalFormatting>
  <conditionalFormatting sqref="F27">
    <cfRule type="cellIs" dxfId="148" priority="33" stopIfTrue="1" operator="equal">
      <formula>0</formula>
    </cfRule>
  </conditionalFormatting>
  <conditionalFormatting sqref="F29">
    <cfRule type="cellIs" dxfId="147" priority="32" stopIfTrue="1" operator="equal">
      <formula>0</formula>
    </cfRule>
  </conditionalFormatting>
  <conditionalFormatting sqref="F32">
    <cfRule type="cellIs" dxfId="146" priority="31" stopIfTrue="1" operator="equal">
      <formula>0</formula>
    </cfRule>
  </conditionalFormatting>
  <conditionalFormatting sqref="F35">
    <cfRule type="cellIs" dxfId="145" priority="30" stopIfTrue="1" operator="equal">
      <formula>0</formula>
    </cfRule>
  </conditionalFormatting>
  <conditionalFormatting sqref="F43">
    <cfRule type="cellIs" dxfId="144" priority="29" stopIfTrue="1" operator="equal">
      <formula>0</formula>
    </cfRule>
  </conditionalFormatting>
  <conditionalFormatting sqref="F47">
    <cfRule type="cellIs" dxfId="143" priority="24" stopIfTrue="1" operator="equal">
      <formula>0</formula>
    </cfRule>
  </conditionalFormatting>
  <conditionalFormatting sqref="F51">
    <cfRule type="cellIs" dxfId="142" priority="23" stopIfTrue="1" operator="equal">
      <formula>0</formula>
    </cfRule>
  </conditionalFormatting>
  <conditionalFormatting sqref="F55">
    <cfRule type="cellIs" dxfId="141" priority="22" stopIfTrue="1" operator="equal">
      <formula>0</formula>
    </cfRule>
  </conditionalFormatting>
  <conditionalFormatting sqref="F59">
    <cfRule type="cellIs" dxfId="140" priority="21" stopIfTrue="1" operator="equal">
      <formula>0</formula>
    </cfRule>
  </conditionalFormatting>
  <conditionalFormatting sqref="F65">
    <cfRule type="cellIs" dxfId="139" priority="20" stopIfTrue="1" operator="equal">
      <formula>0</formula>
    </cfRule>
  </conditionalFormatting>
  <conditionalFormatting sqref="F68">
    <cfRule type="cellIs" dxfId="138" priority="19" stopIfTrue="1" operator="equal">
      <formula>0</formula>
    </cfRule>
  </conditionalFormatting>
  <conditionalFormatting sqref="F71">
    <cfRule type="cellIs" dxfId="137" priority="18" stopIfTrue="1" operator="equal">
      <formula>0</formula>
    </cfRule>
  </conditionalFormatting>
  <conditionalFormatting sqref="F78">
    <cfRule type="cellIs" dxfId="136" priority="17" stopIfTrue="1" operator="equal">
      <formula>0</formula>
    </cfRule>
  </conditionalFormatting>
  <conditionalFormatting sqref="F86">
    <cfRule type="cellIs" dxfId="135" priority="16" stopIfTrue="1" operator="equal">
      <formula>0</formula>
    </cfRule>
  </conditionalFormatting>
  <conditionalFormatting sqref="F87">
    <cfRule type="cellIs" dxfId="134" priority="15" stopIfTrue="1" operator="equal">
      <formula>0</formula>
    </cfRule>
  </conditionalFormatting>
  <conditionalFormatting sqref="F88">
    <cfRule type="cellIs" dxfId="133" priority="14" stopIfTrue="1" operator="equal">
      <formula>0</formula>
    </cfRule>
  </conditionalFormatting>
  <conditionalFormatting sqref="F89">
    <cfRule type="cellIs" dxfId="132" priority="13" stopIfTrue="1" operator="equal">
      <formula>0</formula>
    </cfRule>
  </conditionalFormatting>
  <conditionalFormatting sqref="F90">
    <cfRule type="cellIs" dxfId="131" priority="12" stopIfTrue="1" operator="equal">
      <formula>0</formula>
    </cfRule>
  </conditionalFormatting>
  <conditionalFormatting sqref="F93">
    <cfRule type="cellIs" dxfId="130" priority="11" stopIfTrue="1" operator="equal">
      <formula>0</formula>
    </cfRule>
  </conditionalFormatting>
  <conditionalFormatting sqref="F94">
    <cfRule type="cellIs" dxfId="129" priority="10" stopIfTrue="1" operator="equal">
      <formula>0</formula>
    </cfRule>
  </conditionalFormatting>
  <conditionalFormatting sqref="F97">
    <cfRule type="cellIs" dxfId="128" priority="9" stopIfTrue="1" operator="equal">
      <formula>0</formula>
    </cfRule>
  </conditionalFormatting>
  <conditionalFormatting sqref="F98">
    <cfRule type="cellIs" dxfId="127" priority="8" stopIfTrue="1" operator="equal">
      <formula>0</formula>
    </cfRule>
  </conditionalFormatting>
  <conditionalFormatting sqref="F101">
    <cfRule type="cellIs" dxfId="126" priority="7" stopIfTrue="1" operator="equal">
      <formula>0</formula>
    </cfRule>
  </conditionalFormatting>
  <conditionalFormatting sqref="F104">
    <cfRule type="cellIs" dxfId="125" priority="6" stopIfTrue="1" operator="equal">
      <formula>0</formula>
    </cfRule>
  </conditionalFormatting>
  <conditionalFormatting sqref="F107">
    <cfRule type="cellIs" dxfId="124" priority="5" stopIfTrue="1" operator="equal">
      <formula>0</formula>
    </cfRule>
  </conditionalFormatting>
  <conditionalFormatting sqref="F110">
    <cfRule type="cellIs" dxfId="123" priority="4" stopIfTrue="1" operator="equal">
      <formula>0</formula>
    </cfRule>
  </conditionalFormatting>
  <conditionalFormatting sqref="F114">
    <cfRule type="cellIs" dxfId="122" priority="3" stopIfTrue="1" operator="equal">
      <formula>0</formula>
    </cfRule>
  </conditionalFormatting>
  <conditionalFormatting sqref="F115">
    <cfRule type="cellIs" dxfId="121" priority="2" stopIfTrue="1" operator="equal">
      <formula>0</formula>
    </cfRule>
  </conditionalFormatting>
  <conditionalFormatting sqref="F118">
    <cfRule type="cellIs" dxfId="120" priority="1" stopIfTrue="1" operator="equal">
      <formula>0</formula>
    </cfRule>
  </conditionalFormatting>
  <pageMargins left="0.7" right="0.7" top="0.75" bottom="0.75" header="0.3" footer="0.3"/>
  <pageSetup paperSize="9" scale="63" fitToHeight="0" orientation="portrait" r:id="rId1"/>
  <headerFooter>
    <oddHeader>&amp;LPALAČA BUŽAN - zgrada Ureda za opće poslove Hrvatskog sabora i Vlade Republike Hrvatske
GRIJANJE, HLAĐENJE I VENTILACIJA - TROŠKOVNIK_FAZA 01.&amp;R&amp;G</oddHead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G9"/>
  <sheetViews>
    <sheetView view="pageBreakPreview" zoomScale="138" zoomScaleNormal="90" zoomScaleSheetLayoutView="138" workbookViewId="0">
      <selection activeCell="F9" sqref="F9"/>
    </sheetView>
  </sheetViews>
  <sheetFormatPr defaultColWidth="9.140625" defaultRowHeight="15"/>
  <cols>
    <col min="1" max="1" width="8" style="793" customWidth="1"/>
    <col min="2" max="2" width="48.2851562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488</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9</v>
      </c>
      <c r="B3" s="802" t="s">
        <v>508</v>
      </c>
      <c r="C3" s="803"/>
      <c r="D3" s="804"/>
      <c r="E3" s="804"/>
      <c r="F3" s="805">
        <f>'GHV_troskovnik - 1. faza'!F37</f>
        <v>0</v>
      </c>
      <c r="G3" s="806"/>
    </row>
    <row r="4" spans="1:7" s="793" customFormat="1" ht="21" customHeight="1" thickBot="1">
      <c r="A4" s="794"/>
      <c r="B4" s="795"/>
      <c r="C4" s="807"/>
      <c r="D4" s="808"/>
      <c r="E4" s="809"/>
      <c r="F4" s="799"/>
      <c r="G4" s="800"/>
    </row>
    <row r="5" spans="1:7" s="793" customFormat="1" ht="21" customHeight="1" thickBot="1">
      <c r="A5" s="801" t="s">
        <v>10</v>
      </c>
      <c r="B5" s="802" t="s">
        <v>411</v>
      </c>
      <c r="C5" s="803"/>
      <c r="D5" s="804"/>
      <c r="E5" s="804"/>
      <c r="F5" s="805">
        <f>'GHV_troskovnik - 1. faza'!F61</f>
        <v>0</v>
      </c>
      <c r="G5" s="806"/>
    </row>
    <row r="6" spans="1:7" s="793" customFormat="1" ht="21" customHeight="1" thickBot="1">
      <c r="A6" s="794"/>
      <c r="B6" s="795"/>
      <c r="C6" s="807"/>
      <c r="D6" s="808"/>
      <c r="E6" s="809"/>
      <c r="F6" s="799"/>
      <c r="G6" s="800"/>
    </row>
    <row r="7" spans="1:7" s="793" customFormat="1" ht="21" customHeight="1" thickBot="1">
      <c r="A7" s="801" t="s">
        <v>12</v>
      </c>
      <c r="B7" s="810" t="s">
        <v>453</v>
      </c>
      <c r="C7" s="803"/>
      <c r="D7" s="804"/>
      <c r="E7" s="804"/>
      <c r="F7" s="805">
        <f>'GHV_troskovnik - 1. faza'!F120</f>
        <v>0</v>
      </c>
      <c r="G7" s="806"/>
    </row>
    <row r="8" spans="1:7" s="793" customFormat="1" ht="15.75" thickBot="1">
      <c r="A8" s="811"/>
      <c r="B8" s="812"/>
      <c r="C8" s="813"/>
      <c r="D8" s="814"/>
      <c r="E8" s="815"/>
      <c r="F8" s="816"/>
      <c r="G8" s="817"/>
    </row>
    <row r="9" spans="1:7" s="793" customFormat="1" ht="20.85" customHeight="1" thickBot="1">
      <c r="A9" s="801"/>
      <c r="B9" s="802" t="s">
        <v>489</v>
      </c>
      <c r="C9" s="803"/>
      <c r="D9" s="804"/>
      <c r="E9" s="804"/>
      <c r="F9" s="805">
        <f>ROUND(SUM(F3:F7),2)</f>
        <v>0</v>
      </c>
      <c r="G9" s="806"/>
    </row>
  </sheetData>
  <sheetProtection algorithmName="SHA-512" hashValue="CWVlhqkl5OIhhANnWMal4CJMH1KkXuj0uiKu6rA+PDaOIFbUg4WQ/zDz8rQhIJq6bBPKC09GN2dIu5XRUUCg4w==" saltValue="WgtNMYeXLCqHynVwQCY8LQ=="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GRIJANJE, HLAĐENJE I VENTILACIJA - TROŠKOVNIK_FAZA 01. - REKAPITULACIJA&amp;R&amp;"System Font,Regular"&amp;10&amp;G</oddHead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H433"/>
  <sheetViews>
    <sheetView view="pageBreakPreview" zoomScaleNormal="100" zoomScaleSheetLayoutView="132" workbookViewId="0">
      <selection activeCell="E204" sqref="E204"/>
    </sheetView>
  </sheetViews>
  <sheetFormatPr defaultColWidth="8.85546875" defaultRowHeight="15"/>
  <cols>
    <col min="1" max="1" width="8.42578125" style="1434" customWidth="1"/>
    <col min="2" max="2" width="56.42578125" style="1191" customWidth="1"/>
    <col min="3" max="3" width="16" style="1434" customWidth="1"/>
    <col min="4" max="4" width="10.7109375" style="1435" customWidth="1"/>
    <col min="5" max="5" width="11.42578125" style="1435" customWidth="1"/>
    <col min="6" max="6" width="13.42578125" style="1435" customWidth="1"/>
    <col min="7" max="7" width="20.42578125" style="1191" customWidth="1"/>
    <col min="8" max="8" width="8.42578125" style="1191" customWidth="1"/>
    <col min="9" max="9" width="11.42578125" style="1191" customWidth="1"/>
    <col min="10" max="10" width="13.42578125" style="1191" customWidth="1"/>
    <col min="11" max="11" width="15.42578125" style="1191" customWidth="1"/>
    <col min="12" max="253" width="8.85546875" style="1191"/>
    <col min="254" max="254" width="8.42578125" style="1191" customWidth="1"/>
    <col min="255" max="255" width="56.42578125" style="1191" customWidth="1"/>
    <col min="256" max="256" width="8.42578125" style="1191" customWidth="1"/>
    <col min="257" max="257" width="11.42578125" style="1191" customWidth="1"/>
    <col min="258" max="258" width="13.42578125" style="1191" customWidth="1"/>
    <col min="259" max="259" width="15.42578125" style="1191" customWidth="1"/>
    <col min="260" max="509" width="8.85546875" style="1191"/>
    <col min="510" max="510" width="8.42578125" style="1191" customWidth="1"/>
    <col min="511" max="511" width="56.42578125" style="1191" customWidth="1"/>
    <col min="512" max="512" width="8.42578125" style="1191" customWidth="1"/>
    <col min="513" max="513" width="11.42578125" style="1191" customWidth="1"/>
    <col min="514" max="514" width="13.42578125" style="1191" customWidth="1"/>
    <col min="515" max="515" width="15.42578125" style="1191" customWidth="1"/>
    <col min="516" max="765" width="8.85546875" style="1191"/>
    <col min="766" max="766" width="8.42578125" style="1191" customWidth="1"/>
    <col min="767" max="767" width="56.42578125" style="1191" customWidth="1"/>
    <col min="768" max="768" width="8.42578125" style="1191" customWidth="1"/>
    <col min="769" max="769" width="11.42578125" style="1191" customWidth="1"/>
    <col min="770" max="770" width="13.42578125" style="1191" customWidth="1"/>
    <col min="771" max="771" width="15.42578125" style="1191" customWidth="1"/>
    <col min="772" max="1021" width="8.85546875" style="1191"/>
    <col min="1022" max="1022" width="8.42578125" style="1191" customWidth="1"/>
    <col min="1023" max="1023" width="56.42578125" style="1191" customWidth="1"/>
    <col min="1024" max="1024" width="8.42578125" style="1191" customWidth="1"/>
    <col min="1025" max="1025" width="11.42578125" style="1191" customWidth="1"/>
    <col min="1026" max="1026" width="13.42578125" style="1191" customWidth="1"/>
    <col min="1027" max="1027" width="15.42578125" style="1191" customWidth="1"/>
    <col min="1028" max="1277" width="8.85546875" style="1191"/>
    <col min="1278" max="1278" width="8.42578125" style="1191" customWidth="1"/>
    <col min="1279" max="1279" width="56.42578125" style="1191" customWidth="1"/>
    <col min="1280" max="1280" width="8.42578125" style="1191" customWidth="1"/>
    <col min="1281" max="1281" width="11.42578125" style="1191" customWidth="1"/>
    <col min="1282" max="1282" width="13.42578125" style="1191" customWidth="1"/>
    <col min="1283" max="1283" width="15.42578125" style="1191" customWidth="1"/>
    <col min="1284" max="1533" width="8.85546875" style="1191"/>
    <col min="1534" max="1534" width="8.42578125" style="1191" customWidth="1"/>
    <col min="1535" max="1535" width="56.42578125" style="1191" customWidth="1"/>
    <col min="1536" max="1536" width="8.42578125" style="1191" customWidth="1"/>
    <col min="1537" max="1537" width="11.42578125" style="1191" customWidth="1"/>
    <col min="1538" max="1538" width="13.42578125" style="1191" customWidth="1"/>
    <col min="1539" max="1539" width="15.42578125" style="1191" customWidth="1"/>
    <col min="1540" max="1789" width="8.85546875" style="1191"/>
    <col min="1790" max="1790" width="8.42578125" style="1191" customWidth="1"/>
    <col min="1791" max="1791" width="56.42578125" style="1191" customWidth="1"/>
    <col min="1792" max="1792" width="8.42578125" style="1191" customWidth="1"/>
    <col min="1793" max="1793" width="11.42578125" style="1191" customWidth="1"/>
    <col min="1794" max="1794" width="13.42578125" style="1191" customWidth="1"/>
    <col min="1795" max="1795" width="15.42578125" style="1191" customWidth="1"/>
    <col min="1796" max="2045" width="8.85546875" style="1191"/>
    <col min="2046" max="2046" width="8.42578125" style="1191" customWidth="1"/>
    <col min="2047" max="2047" width="56.42578125" style="1191" customWidth="1"/>
    <col min="2048" max="2048" width="8.42578125" style="1191" customWidth="1"/>
    <col min="2049" max="2049" width="11.42578125" style="1191" customWidth="1"/>
    <col min="2050" max="2050" width="13.42578125" style="1191" customWidth="1"/>
    <col min="2051" max="2051" width="15.42578125" style="1191" customWidth="1"/>
    <col min="2052" max="2301" width="8.85546875" style="1191"/>
    <col min="2302" max="2302" width="8.42578125" style="1191" customWidth="1"/>
    <col min="2303" max="2303" width="56.42578125" style="1191" customWidth="1"/>
    <col min="2304" max="2304" width="8.42578125" style="1191" customWidth="1"/>
    <col min="2305" max="2305" width="11.42578125" style="1191" customWidth="1"/>
    <col min="2306" max="2306" width="13.42578125" style="1191" customWidth="1"/>
    <col min="2307" max="2307" width="15.42578125" style="1191" customWidth="1"/>
    <col min="2308" max="2557" width="8.85546875" style="1191"/>
    <col min="2558" max="2558" width="8.42578125" style="1191" customWidth="1"/>
    <col min="2559" max="2559" width="56.42578125" style="1191" customWidth="1"/>
    <col min="2560" max="2560" width="8.42578125" style="1191" customWidth="1"/>
    <col min="2561" max="2561" width="11.42578125" style="1191" customWidth="1"/>
    <col min="2562" max="2562" width="13.42578125" style="1191" customWidth="1"/>
    <col min="2563" max="2563" width="15.42578125" style="1191" customWidth="1"/>
    <col min="2564" max="2813" width="8.85546875" style="1191"/>
    <col min="2814" max="2814" width="8.42578125" style="1191" customWidth="1"/>
    <col min="2815" max="2815" width="56.42578125" style="1191" customWidth="1"/>
    <col min="2816" max="2816" width="8.42578125" style="1191" customWidth="1"/>
    <col min="2817" max="2817" width="11.42578125" style="1191" customWidth="1"/>
    <col min="2818" max="2818" width="13.42578125" style="1191" customWidth="1"/>
    <col min="2819" max="2819" width="15.42578125" style="1191" customWidth="1"/>
    <col min="2820" max="3069" width="8.85546875" style="1191"/>
    <col min="3070" max="3070" width="8.42578125" style="1191" customWidth="1"/>
    <col min="3071" max="3071" width="56.42578125" style="1191" customWidth="1"/>
    <col min="3072" max="3072" width="8.42578125" style="1191" customWidth="1"/>
    <col min="3073" max="3073" width="11.42578125" style="1191" customWidth="1"/>
    <col min="3074" max="3074" width="13.42578125" style="1191" customWidth="1"/>
    <col min="3075" max="3075" width="15.42578125" style="1191" customWidth="1"/>
    <col min="3076" max="3325" width="8.85546875" style="1191"/>
    <col min="3326" max="3326" width="8.42578125" style="1191" customWidth="1"/>
    <col min="3327" max="3327" width="56.42578125" style="1191" customWidth="1"/>
    <col min="3328" max="3328" width="8.42578125" style="1191" customWidth="1"/>
    <col min="3329" max="3329" width="11.42578125" style="1191" customWidth="1"/>
    <col min="3330" max="3330" width="13.42578125" style="1191" customWidth="1"/>
    <col min="3331" max="3331" width="15.42578125" style="1191" customWidth="1"/>
    <col min="3332" max="3581" width="8.85546875" style="1191"/>
    <col min="3582" max="3582" width="8.42578125" style="1191" customWidth="1"/>
    <col min="3583" max="3583" width="56.42578125" style="1191" customWidth="1"/>
    <col min="3584" max="3584" width="8.42578125" style="1191" customWidth="1"/>
    <col min="3585" max="3585" width="11.42578125" style="1191" customWidth="1"/>
    <col min="3586" max="3586" width="13.42578125" style="1191" customWidth="1"/>
    <col min="3587" max="3587" width="15.42578125" style="1191" customWidth="1"/>
    <col min="3588" max="3837" width="8.85546875" style="1191"/>
    <col min="3838" max="3838" width="8.42578125" style="1191" customWidth="1"/>
    <col min="3839" max="3839" width="56.42578125" style="1191" customWidth="1"/>
    <col min="3840" max="3840" width="8.42578125" style="1191" customWidth="1"/>
    <col min="3841" max="3841" width="11.42578125" style="1191" customWidth="1"/>
    <col min="3842" max="3842" width="13.42578125" style="1191" customWidth="1"/>
    <col min="3843" max="3843" width="15.42578125" style="1191" customWidth="1"/>
    <col min="3844" max="4093" width="8.85546875" style="1191"/>
    <col min="4094" max="4094" width="8.42578125" style="1191" customWidth="1"/>
    <col min="4095" max="4095" width="56.42578125" style="1191" customWidth="1"/>
    <col min="4096" max="4096" width="8.42578125" style="1191" customWidth="1"/>
    <col min="4097" max="4097" width="11.42578125" style="1191" customWidth="1"/>
    <col min="4098" max="4098" width="13.42578125" style="1191" customWidth="1"/>
    <col min="4099" max="4099" width="15.42578125" style="1191" customWidth="1"/>
    <col min="4100" max="4349" width="8.85546875" style="1191"/>
    <col min="4350" max="4350" width="8.42578125" style="1191" customWidth="1"/>
    <col min="4351" max="4351" width="56.42578125" style="1191" customWidth="1"/>
    <col min="4352" max="4352" width="8.42578125" style="1191" customWidth="1"/>
    <col min="4353" max="4353" width="11.42578125" style="1191" customWidth="1"/>
    <col min="4354" max="4354" width="13.42578125" style="1191" customWidth="1"/>
    <col min="4355" max="4355" width="15.42578125" style="1191" customWidth="1"/>
    <col min="4356" max="4605" width="8.85546875" style="1191"/>
    <col min="4606" max="4606" width="8.42578125" style="1191" customWidth="1"/>
    <col min="4607" max="4607" width="56.42578125" style="1191" customWidth="1"/>
    <col min="4608" max="4608" width="8.42578125" style="1191" customWidth="1"/>
    <col min="4609" max="4609" width="11.42578125" style="1191" customWidth="1"/>
    <col min="4610" max="4610" width="13.42578125" style="1191" customWidth="1"/>
    <col min="4611" max="4611" width="15.42578125" style="1191" customWidth="1"/>
    <col min="4612" max="4861" width="8.85546875" style="1191"/>
    <col min="4862" max="4862" width="8.42578125" style="1191" customWidth="1"/>
    <col min="4863" max="4863" width="56.42578125" style="1191" customWidth="1"/>
    <col min="4864" max="4864" width="8.42578125" style="1191" customWidth="1"/>
    <col min="4865" max="4865" width="11.42578125" style="1191" customWidth="1"/>
    <col min="4866" max="4866" width="13.42578125" style="1191" customWidth="1"/>
    <col min="4867" max="4867" width="15.42578125" style="1191" customWidth="1"/>
    <col min="4868" max="5117" width="8.85546875" style="1191"/>
    <col min="5118" max="5118" width="8.42578125" style="1191" customWidth="1"/>
    <col min="5119" max="5119" width="56.42578125" style="1191" customWidth="1"/>
    <col min="5120" max="5120" width="8.42578125" style="1191" customWidth="1"/>
    <col min="5121" max="5121" width="11.42578125" style="1191" customWidth="1"/>
    <col min="5122" max="5122" width="13.42578125" style="1191" customWidth="1"/>
    <col min="5123" max="5123" width="15.42578125" style="1191" customWidth="1"/>
    <col min="5124" max="5373" width="8.85546875" style="1191"/>
    <col min="5374" max="5374" width="8.42578125" style="1191" customWidth="1"/>
    <col min="5375" max="5375" width="56.42578125" style="1191" customWidth="1"/>
    <col min="5376" max="5376" width="8.42578125" style="1191" customWidth="1"/>
    <col min="5377" max="5377" width="11.42578125" style="1191" customWidth="1"/>
    <col min="5378" max="5378" width="13.42578125" style="1191" customWidth="1"/>
    <col min="5379" max="5379" width="15.42578125" style="1191" customWidth="1"/>
    <col min="5380" max="5629" width="8.85546875" style="1191"/>
    <col min="5630" max="5630" width="8.42578125" style="1191" customWidth="1"/>
    <col min="5631" max="5631" width="56.42578125" style="1191" customWidth="1"/>
    <col min="5632" max="5632" width="8.42578125" style="1191" customWidth="1"/>
    <col min="5633" max="5633" width="11.42578125" style="1191" customWidth="1"/>
    <col min="5634" max="5634" width="13.42578125" style="1191" customWidth="1"/>
    <col min="5635" max="5635" width="15.42578125" style="1191" customWidth="1"/>
    <col min="5636" max="5885" width="8.85546875" style="1191"/>
    <col min="5886" max="5886" width="8.42578125" style="1191" customWidth="1"/>
    <col min="5887" max="5887" width="56.42578125" style="1191" customWidth="1"/>
    <col min="5888" max="5888" width="8.42578125" style="1191" customWidth="1"/>
    <col min="5889" max="5889" width="11.42578125" style="1191" customWidth="1"/>
    <col min="5890" max="5890" width="13.42578125" style="1191" customWidth="1"/>
    <col min="5891" max="5891" width="15.42578125" style="1191" customWidth="1"/>
    <col min="5892" max="6141" width="8.85546875" style="1191"/>
    <col min="6142" max="6142" width="8.42578125" style="1191" customWidth="1"/>
    <col min="6143" max="6143" width="56.42578125" style="1191" customWidth="1"/>
    <col min="6144" max="6144" width="8.42578125" style="1191" customWidth="1"/>
    <col min="6145" max="6145" width="11.42578125" style="1191" customWidth="1"/>
    <col min="6146" max="6146" width="13.42578125" style="1191" customWidth="1"/>
    <col min="6147" max="6147" width="15.42578125" style="1191" customWidth="1"/>
    <col min="6148" max="6397" width="8.85546875" style="1191"/>
    <col min="6398" max="6398" width="8.42578125" style="1191" customWidth="1"/>
    <col min="6399" max="6399" width="56.42578125" style="1191" customWidth="1"/>
    <col min="6400" max="6400" width="8.42578125" style="1191" customWidth="1"/>
    <col min="6401" max="6401" width="11.42578125" style="1191" customWidth="1"/>
    <col min="6402" max="6402" width="13.42578125" style="1191" customWidth="1"/>
    <col min="6403" max="6403" width="15.42578125" style="1191" customWidth="1"/>
    <col min="6404" max="6653" width="8.85546875" style="1191"/>
    <col min="6654" max="6654" width="8.42578125" style="1191" customWidth="1"/>
    <col min="6655" max="6655" width="56.42578125" style="1191" customWidth="1"/>
    <col min="6656" max="6656" width="8.42578125" style="1191" customWidth="1"/>
    <col min="6657" max="6657" width="11.42578125" style="1191" customWidth="1"/>
    <col min="6658" max="6658" width="13.42578125" style="1191" customWidth="1"/>
    <col min="6659" max="6659" width="15.42578125" style="1191" customWidth="1"/>
    <col min="6660" max="6909" width="8.85546875" style="1191"/>
    <col min="6910" max="6910" width="8.42578125" style="1191" customWidth="1"/>
    <col min="6911" max="6911" width="56.42578125" style="1191" customWidth="1"/>
    <col min="6912" max="6912" width="8.42578125" style="1191" customWidth="1"/>
    <col min="6913" max="6913" width="11.42578125" style="1191" customWidth="1"/>
    <col min="6914" max="6914" width="13.42578125" style="1191" customWidth="1"/>
    <col min="6915" max="6915" width="15.42578125" style="1191" customWidth="1"/>
    <col min="6916" max="7165" width="8.85546875" style="1191"/>
    <col min="7166" max="7166" width="8.42578125" style="1191" customWidth="1"/>
    <col min="7167" max="7167" width="56.42578125" style="1191" customWidth="1"/>
    <col min="7168" max="7168" width="8.42578125" style="1191" customWidth="1"/>
    <col min="7169" max="7169" width="11.42578125" style="1191" customWidth="1"/>
    <col min="7170" max="7170" width="13.42578125" style="1191" customWidth="1"/>
    <col min="7171" max="7171" width="15.42578125" style="1191" customWidth="1"/>
    <col min="7172" max="7421" width="8.85546875" style="1191"/>
    <col min="7422" max="7422" width="8.42578125" style="1191" customWidth="1"/>
    <col min="7423" max="7423" width="56.42578125" style="1191" customWidth="1"/>
    <col min="7424" max="7424" width="8.42578125" style="1191" customWidth="1"/>
    <col min="7425" max="7425" width="11.42578125" style="1191" customWidth="1"/>
    <col min="7426" max="7426" width="13.42578125" style="1191" customWidth="1"/>
    <col min="7427" max="7427" width="15.42578125" style="1191" customWidth="1"/>
    <col min="7428" max="7677" width="8.85546875" style="1191"/>
    <col min="7678" max="7678" width="8.42578125" style="1191" customWidth="1"/>
    <col min="7679" max="7679" width="56.42578125" style="1191" customWidth="1"/>
    <col min="7680" max="7680" width="8.42578125" style="1191" customWidth="1"/>
    <col min="7681" max="7681" width="11.42578125" style="1191" customWidth="1"/>
    <col min="7682" max="7682" width="13.42578125" style="1191" customWidth="1"/>
    <col min="7683" max="7683" width="15.42578125" style="1191" customWidth="1"/>
    <col min="7684" max="7933" width="8.85546875" style="1191"/>
    <col min="7934" max="7934" width="8.42578125" style="1191" customWidth="1"/>
    <col min="7935" max="7935" width="56.42578125" style="1191" customWidth="1"/>
    <col min="7936" max="7936" width="8.42578125" style="1191" customWidth="1"/>
    <col min="7937" max="7937" width="11.42578125" style="1191" customWidth="1"/>
    <col min="7938" max="7938" width="13.42578125" style="1191" customWidth="1"/>
    <col min="7939" max="7939" width="15.42578125" style="1191" customWidth="1"/>
    <col min="7940" max="8189" width="8.85546875" style="1191"/>
    <col min="8190" max="8190" width="8.42578125" style="1191" customWidth="1"/>
    <col min="8191" max="8191" width="56.42578125" style="1191" customWidth="1"/>
    <col min="8192" max="8192" width="8.42578125" style="1191" customWidth="1"/>
    <col min="8193" max="8193" width="11.42578125" style="1191" customWidth="1"/>
    <col min="8194" max="8194" width="13.42578125" style="1191" customWidth="1"/>
    <col min="8195" max="8195" width="15.42578125" style="1191" customWidth="1"/>
    <col min="8196" max="8445" width="8.85546875" style="1191"/>
    <col min="8446" max="8446" width="8.42578125" style="1191" customWidth="1"/>
    <col min="8447" max="8447" width="56.42578125" style="1191" customWidth="1"/>
    <col min="8448" max="8448" width="8.42578125" style="1191" customWidth="1"/>
    <col min="8449" max="8449" width="11.42578125" style="1191" customWidth="1"/>
    <col min="8450" max="8450" width="13.42578125" style="1191" customWidth="1"/>
    <col min="8451" max="8451" width="15.42578125" style="1191" customWidth="1"/>
    <col min="8452" max="8701" width="8.85546875" style="1191"/>
    <col min="8702" max="8702" width="8.42578125" style="1191" customWidth="1"/>
    <col min="8703" max="8703" width="56.42578125" style="1191" customWidth="1"/>
    <col min="8704" max="8704" width="8.42578125" style="1191" customWidth="1"/>
    <col min="8705" max="8705" width="11.42578125" style="1191" customWidth="1"/>
    <col min="8706" max="8706" width="13.42578125" style="1191" customWidth="1"/>
    <col min="8707" max="8707" width="15.42578125" style="1191" customWidth="1"/>
    <col min="8708" max="8957" width="8.85546875" style="1191"/>
    <col min="8958" max="8958" width="8.42578125" style="1191" customWidth="1"/>
    <col min="8959" max="8959" width="56.42578125" style="1191" customWidth="1"/>
    <col min="8960" max="8960" width="8.42578125" style="1191" customWidth="1"/>
    <col min="8961" max="8961" width="11.42578125" style="1191" customWidth="1"/>
    <col min="8962" max="8962" width="13.42578125" style="1191" customWidth="1"/>
    <col min="8963" max="8963" width="15.42578125" style="1191" customWidth="1"/>
    <col min="8964" max="9213" width="8.85546875" style="1191"/>
    <col min="9214" max="9214" width="8.42578125" style="1191" customWidth="1"/>
    <col min="9215" max="9215" width="56.42578125" style="1191" customWidth="1"/>
    <col min="9216" max="9216" width="8.42578125" style="1191" customWidth="1"/>
    <col min="9217" max="9217" width="11.42578125" style="1191" customWidth="1"/>
    <col min="9218" max="9218" width="13.42578125" style="1191" customWidth="1"/>
    <col min="9219" max="9219" width="15.42578125" style="1191" customWidth="1"/>
    <col min="9220" max="9469" width="8.85546875" style="1191"/>
    <col min="9470" max="9470" width="8.42578125" style="1191" customWidth="1"/>
    <col min="9471" max="9471" width="56.42578125" style="1191" customWidth="1"/>
    <col min="9472" max="9472" width="8.42578125" style="1191" customWidth="1"/>
    <col min="9473" max="9473" width="11.42578125" style="1191" customWidth="1"/>
    <col min="9474" max="9474" width="13.42578125" style="1191" customWidth="1"/>
    <col min="9475" max="9475" width="15.42578125" style="1191" customWidth="1"/>
    <col min="9476" max="9725" width="8.85546875" style="1191"/>
    <col min="9726" max="9726" width="8.42578125" style="1191" customWidth="1"/>
    <col min="9727" max="9727" width="56.42578125" style="1191" customWidth="1"/>
    <col min="9728" max="9728" width="8.42578125" style="1191" customWidth="1"/>
    <col min="9729" max="9729" width="11.42578125" style="1191" customWidth="1"/>
    <col min="9730" max="9730" width="13.42578125" style="1191" customWidth="1"/>
    <col min="9731" max="9731" width="15.42578125" style="1191" customWidth="1"/>
    <col min="9732" max="9981" width="8.85546875" style="1191"/>
    <col min="9982" max="9982" width="8.42578125" style="1191" customWidth="1"/>
    <col min="9983" max="9983" width="56.42578125" style="1191" customWidth="1"/>
    <col min="9984" max="9984" width="8.42578125" style="1191" customWidth="1"/>
    <col min="9985" max="9985" width="11.42578125" style="1191" customWidth="1"/>
    <col min="9986" max="9986" width="13.42578125" style="1191" customWidth="1"/>
    <col min="9987" max="9987" width="15.42578125" style="1191" customWidth="1"/>
    <col min="9988" max="10237" width="8.85546875" style="1191"/>
    <col min="10238" max="10238" width="8.42578125" style="1191" customWidth="1"/>
    <col min="10239" max="10239" width="56.42578125" style="1191" customWidth="1"/>
    <col min="10240" max="10240" width="8.42578125" style="1191" customWidth="1"/>
    <col min="10241" max="10241" width="11.42578125" style="1191" customWidth="1"/>
    <col min="10242" max="10242" width="13.42578125" style="1191" customWidth="1"/>
    <col min="10243" max="10243" width="15.42578125" style="1191" customWidth="1"/>
    <col min="10244" max="10493" width="8.85546875" style="1191"/>
    <col min="10494" max="10494" width="8.42578125" style="1191" customWidth="1"/>
    <col min="10495" max="10495" width="56.42578125" style="1191" customWidth="1"/>
    <col min="10496" max="10496" width="8.42578125" style="1191" customWidth="1"/>
    <col min="10497" max="10497" width="11.42578125" style="1191" customWidth="1"/>
    <col min="10498" max="10498" width="13.42578125" style="1191" customWidth="1"/>
    <col min="10499" max="10499" width="15.42578125" style="1191" customWidth="1"/>
    <col min="10500" max="10749" width="8.85546875" style="1191"/>
    <col min="10750" max="10750" width="8.42578125" style="1191" customWidth="1"/>
    <col min="10751" max="10751" width="56.42578125" style="1191" customWidth="1"/>
    <col min="10752" max="10752" width="8.42578125" style="1191" customWidth="1"/>
    <col min="10753" max="10753" width="11.42578125" style="1191" customWidth="1"/>
    <col min="10754" max="10754" width="13.42578125" style="1191" customWidth="1"/>
    <col min="10755" max="10755" width="15.42578125" style="1191" customWidth="1"/>
    <col min="10756" max="11005" width="8.85546875" style="1191"/>
    <col min="11006" max="11006" width="8.42578125" style="1191" customWidth="1"/>
    <col min="11007" max="11007" width="56.42578125" style="1191" customWidth="1"/>
    <col min="11008" max="11008" width="8.42578125" style="1191" customWidth="1"/>
    <col min="11009" max="11009" width="11.42578125" style="1191" customWidth="1"/>
    <col min="11010" max="11010" width="13.42578125" style="1191" customWidth="1"/>
    <col min="11011" max="11011" width="15.42578125" style="1191" customWidth="1"/>
    <col min="11012" max="11261" width="8.85546875" style="1191"/>
    <col min="11262" max="11262" width="8.42578125" style="1191" customWidth="1"/>
    <col min="11263" max="11263" width="56.42578125" style="1191" customWidth="1"/>
    <col min="11264" max="11264" width="8.42578125" style="1191" customWidth="1"/>
    <col min="11265" max="11265" width="11.42578125" style="1191" customWidth="1"/>
    <col min="11266" max="11266" width="13.42578125" style="1191" customWidth="1"/>
    <col min="11267" max="11267" width="15.42578125" style="1191" customWidth="1"/>
    <col min="11268" max="11517" width="8.85546875" style="1191"/>
    <col min="11518" max="11518" width="8.42578125" style="1191" customWidth="1"/>
    <col min="11519" max="11519" width="56.42578125" style="1191" customWidth="1"/>
    <col min="11520" max="11520" width="8.42578125" style="1191" customWidth="1"/>
    <col min="11521" max="11521" width="11.42578125" style="1191" customWidth="1"/>
    <col min="11522" max="11522" width="13.42578125" style="1191" customWidth="1"/>
    <col min="11523" max="11523" width="15.42578125" style="1191" customWidth="1"/>
    <col min="11524" max="11773" width="8.85546875" style="1191"/>
    <col min="11774" max="11774" width="8.42578125" style="1191" customWidth="1"/>
    <col min="11775" max="11775" width="56.42578125" style="1191" customWidth="1"/>
    <col min="11776" max="11776" width="8.42578125" style="1191" customWidth="1"/>
    <col min="11777" max="11777" width="11.42578125" style="1191" customWidth="1"/>
    <col min="11778" max="11778" width="13.42578125" style="1191" customWidth="1"/>
    <col min="11779" max="11779" width="15.42578125" style="1191" customWidth="1"/>
    <col min="11780" max="12029" width="8.85546875" style="1191"/>
    <col min="12030" max="12030" width="8.42578125" style="1191" customWidth="1"/>
    <col min="12031" max="12031" width="56.42578125" style="1191" customWidth="1"/>
    <col min="12032" max="12032" width="8.42578125" style="1191" customWidth="1"/>
    <col min="12033" max="12033" width="11.42578125" style="1191" customWidth="1"/>
    <col min="12034" max="12034" width="13.42578125" style="1191" customWidth="1"/>
    <col min="12035" max="12035" width="15.42578125" style="1191" customWidth="1"/>
    <col min="12036" max="12285" width="8.85546875" style="1191"/>
    <col min="12286" max="12286" width="8.42578125" style="1191" customWidth="1"/>
    <col min="12287" max="12287" width="56.42578125" style="1191" customWidth="1"/>
    <col min="12288" max="12288" width="8.42578125" style="1191" customWidth="1"/>
    <col min="12289" max="12289" width="11.42578125" style="1191" customWidth="1"/>
    <col min="12290" max="12290" width="13.42578125" style="1191" customWidth="1"/>
    <col min="12291" max="12291" width="15.42578125" style="1191" customWidth="1"/>
    <col min="12292" max="12541" width="8.85546875" style="1191"/>
    <col min="12542" max="12542" width="8.42578125" style="1191" customWidth="1"/>
    <col min="12543" max="12543" width="56.42578125" style="1191" customWidth="1"/>
    <col min="12544" max="12544" width="8.42578125" style="1191" customWidth="1"/>
    <col min="12545" max="12545" width="11.42578125" style="1191" customWidth="1"/>
    <col min="12546" max="12546" width="13.42578125" style="1191" customWidth="1"/>
    <col min="12547" max="12547" width="15.42578125" style="1191" customWidth="1"/>
    <col min="12548" max="12797" width="8.85546875" style="1191"/>
    <col min="12798" max="12798" width="8.42578125" style="1191" customWidth="1"/>
    <col min="12799" max="12799" width="56.42578125" style="1191" customWidth="1"/>
    <col min="12800" max="12800" width="8.42578125" style="1191" customWidth="1"/>
    <col min="12801" max="12801" width="11.42578125" style="1191" customWidth="1"/>
    <col min="12802" max="12802" width="13.42578125" style="1191" customWidth="1"/>
    <col min="12803" max="12803" width="15.42578125" style="1191" customWidth="1"/>
    <col min="12804" max="13053" width="8.85546875" style="1191"/>
    <col min="13054" max="13054" width="8.42578125" style="1191" customWidth="1"/>
    <col min="13055" max="13055" width="56.42578125" style="1191" customWidth="1"/>
    <col min="13056" max="13056" width="8.42578125" style="1191" customWidth="1"/>
    <col min="13057" max="13057" width="11.42578125" style="1191" customWidth="1"/>
    <col min="13058" max="13058" width="13.42578125" style="1191" customWidth="1"/>
    <col min="13059" max="13059" width="15.42578125" style="1191" customWidth="1"/>
    <col min="13060" max="13309" width="8.85546875" style="1191"/>
    <col min="13310" max="13310" width="8.42578125" style="1191" customWidth="1"/>
    <col min="13311" max="13311" width="56.42578125" style="1191" customWidth="1"/>
    <col min="13312" max="13312" width="8.42578125" style="1191" customWidth="1"/>
    <col min="13313" max="13313" width="11.42578125" style="1191" customWidth="1"/>
    <col min="13314" max="13314" width="13.42578125" style="1191" customWidth="1"/>
    <col min="13315" max="13315" width="15.42578125" style="1191" customWidth="1"/>
    <col min="13316" max="13565" width="8.85546875" style="1191"/>
    <col min="13566" max="13566" width="8.42578125" style="1191" customWidth="1"/>
    <col min="13567" max="13567" width="56.42578125" style="1191" customWidth="1"/>
    <col min="13568" max="13568" width="8.42578125" style="1191" customWidth="1"/>
    <col min="13569" max="13569" width="11.42578125" style="1191" customWidth="1"/>
    <col min="13570" max="13570" width="13.42578125" style="1191" customWidth="1"/>
    <col min="13571" max="13571" width="15.42578125" style="1191" customWidth="1"/>
    <col min="13572" max="13821" width="8.85546875" style="1191"/>
    <col min="13822" max="13822" width="8.42578125" style="1191" customWidth="1"/>
    <col min="13823" max="13823" width="56.42578125" style="1191" customWidth="1"/>
    <col min="13824" max="13824" width="8.42578125" style="1191" customWidth="1"/>
    <col min="13825" max="13825" width="11.42578125" style="1191" customWidth="1"/>
    <col min="13826" max="13826" width="13.42578125" style="1191" customWidth="1"/>
    <col min="13827" max="13827" width="15.42578125" style="1191" customWidth="1"/>
    <col min="13828" max="14077" width="8.85546875" style="1191"/>
    <col min="14078" max="14078" width="8.42578125" style="1191" customWidth="1"/>
    <col min="14079" max="14079" width="56.42578125" style="1191" customWidth="1"/>
    <col min="14080" max="14080" width="8.42578125" style="1191" customWidth="1"/>
    <col min="14081" max="14081" width="11.42578125" style="1191" customWidth="1"/>
    <col min="14082" max="14082" width="13.42578125" style="1191" customWidth="1"/>
    <col min="14083" max="14083" width="15.42578125" style="1191" customWidth="1"/>
    <col min="14084" max="14333" width="8.85546875" style="1191"/>
    <col min="14334" max="14334" width="8.42578125" style="1191" customWidth="1"/>
    <col min="14335" max="14335" width="56.42578125" style="1191" customWidth="1"/>
    <col min="14336" max="14336" width="8.42578125" style="1191" customWidth="1"/>
    <col min="14337" max="14337" width="11.42578125" style="1191" customWidth="1"/>
    <col min="14338" max="14338" width="13.42578125" style="1191" customWidth="1"/>
    <col min="14339" max="14339" width="15.42578125" style="1191" customWidth="1"/>
    <col min="14340" max="14589" width="8.85546875" style="1191"/>
    <col min="14590" max="14590" width="8.42578125" style="1191" customWidth="1"/>
    <col min="14591" max="14591" width="56.42578125" style="1191" customWidth="1"/>
    <col min="14592" max="14592" width="8.42578125" style="1191" customWidth="1"/>
    <col min="14593" max="14593" width="11.42578125" style="1191" customWidth="1"/>
    <col min="14594" max="14594" width="13.42578125" style="1191" customWidth="1"/>
    <col min="14595" max="14595" width="15.42578125" style="1191" customWidth="1"/>
    <col min="14596" max="14845" width="8.85546875" style="1191"/>
    <col min="14846" max="14846" width="8.42578125" style="1191" customWidth="1"/>
    <col min="14847" max="14847" width="56.42578125" style="1191" customWidth="1"/>
    <col min="14848" max="14848" width="8.42578125" style="1191" customWidth="1"/>
    <col min="14849" max="14849" width="11.42578125" style="1191" customWidth="1"/>
    <col min="14850" max="14850" width="13.42578125" style="1191" customWidth="1"/>
    <col min="14851" max="14851" width="15.42578125" style="1191" customWidth="1"/>
    <col min="14852" max="15101" width="8.85546875" style="1191"/>
    <col min="15102" max="15102" width="8.42578125" style="1191" customWidth="1"/>
    <col min="15103" max="15103" width="56.42578125" style="1191" customWidth="1"/>
    <col min="15104" max="15104" width="8.42578125" style="1191" customWidth="1"/>
    <col min="15105" max="15105" width="11.42578125" style="1191" customWidth="1"/>
    <col min="15106" max="15106" width="13.42578125" style="1191" customWidth="1"/>
    <col min="15107" max="15107" width="15.42578125" style="1191" customWidth="1"/>
    <col min="15108" max="15357" width="8.85546875" style="1191"/>
    <col min="15358" max="15358" width="8.42578125" style="1191" customWidth="1"/>
    <col min="15359" max="15359" width="56.42578125" style="1191" customWidth="1"/>
    <col min="15360" max="15360" width="8.42578125" style="1191" customWidth="1"/>
    <col min="15361" max="15361" width="11.42578125" style="1191" customWidth="1"/>
    <col min="15362" max="15362" width="13.42578125" style="1191" customWidth="1"/>
    <col min="15363" max="15363" width="15.42578125" style="1191" customWidth="1"/>
    <col min="15364" max="15613" width="8.85546875" style="1191"/>
    <col min="15614" max="15614" width="8.42578125" style="1191" customWidth="1"/>
    <col min="15615" max="15615" width="56.42578125" style="1191" customWidth="1"/>
    <col min="15616" max="15616" width="8.42578125" style="1191" customWidth="1"/>
    <col min="15617" max="15617" width="11.42578125" style="1191" customWidth="1"/>
    <col min="15618" max="15618" width="13.42578125" style="1191" customWidth="1"/>
    <col min="15619" max="15619" width="15.42578125" style="1191" customWidth="1"/>
    <col min="15620" max="15869" width="8.85546875" style="1191"/>
    <col min="15870" max="15870" width="8.42578125" style="1191" customWidth="1"/>
    <col min="15871" max="15871" width="56.42578125" style="1191" customWidth="1"/>
    <col min="15872" max="15872" width="8.42578125" style="1191" customWidth="1"/>
    <col min="15873" max="15873" width="11.42578125" style="1191" customWidth="1"/>
    <col min="15874" max="15874" width="13.42578125" style="1191" customWidth="1"/>
    <col min="15875" max="15875" width="15.42578125" style="1191" customWidth="1"/>
    <col min="15876" max="16125" width="8.85546875" style="1191"/>
    <col min="16126" max="16126" width="8.42578125" style="1191" customWidth="1"/>
    <col min="16127" max="16127" width="56.42578125" style="1191" customWidth="1"/>
    <col min="16128" max="16128" width="8.42578125" style="1191" customWidth="1"/>
    <col min="16129" max="16129" width="11.42578125" style="1191" customWidth="1"/>
    <col min="16130" max="16130" width="13.42578125" style="1191" customWidth="1"/>
    <col min="16131" max="16131" width="15.42578125" style="1191" customWidth="1"/>
    <col min="16132" max="16384" width="8.85546875" style="1191"/>
  </cols>
  <sheetData>
    <row r="1" spans="1:7">
      <c r="A1" s="1696" t="s">
        <v>174</v>
      </c>
      <c r="B1" s="1705"/>
      <c r="C1" s="1705"/>
      <c r="D1" s="1705"/>
      <c r="E1" s="1705"/>
      <c r="F1" s="1705"/>
      <c r="G1" s="1706"/>
    </row>
    <row r="2" spans="1:7">
      <c r="A2" s="1358"/>
      <c r="B2" s="1193"/>
      <c r="C2" s="1359"/>
      <c r="D2" s="1360"/>
      <c r="E2" s="1360"/>
      <c r="F2" s="1360"/>
      <c r="G2" s="1194"/>
    </row>
    <row r="3" spans="1:7" ht="47.25" customHeight="1">
      <c r="A3" s="1699" t="s">
        <v>272</v>
      </c>
      <c r="B3" s="1707"/>
      <c r="C3" s="1707"/>
      <c r="D3" s="1707"/>
      <c r="E3" s="1707"/>
      <c r="F3" s="1707"/>
      <c r="G3" s="1701"/>
    </row>
    <row r="4" spans="1:7">
      <c r="A4" s="1362"/>
      <c r="B4" s="1640"/>
      <c r="C4" s="1363"/>
      <c r="D4" s="1364"/>
      <c r="E4" s="1364"/>
      <c r="F4" s="1364"/>
      <c r="G4" s="1639"/>
    </row>
    <row r="5" spans="1:7" ht="15.75" thickBot="1">
      <c r="A5" s="1702" t="s">
        <v>490</v>
      </c>
      <c r="B5" s="1703"/>
      <c r="C5" s="1703"/>
      <c r="D5" s="1703"/>
      <c r="E5" s="1703"/>
      <c r="F5" s="1703"/>
      <c r="G5" s="1704"/>
    </row>
    <row r="6" spans="1:7">
      <c r="A6" s="1366"/>
      <c r="B6" s="1199"/>
      <c r="C6" s="1366"/>
      <c r="D6" s="1367"/>
      <c r="E6" s="1367"/>
      <c r="F6" s="1367"/>
      <c r="G6" s="1199"/>
    </row>
    <row r="7" spans="1:7" ht="30">
      <c r="A7" s="1200" t="s">
        <v>2072</v>
      </c>
      <c r="B7" s="1200" t="s">
        <v>273</v>
      </c>
      <c r="C7" s="1200" t="s">
        <v>274</v>
      </c>
      <c r="D7" s="1201" t="s">
        <v>2</v>
      </c>
      <c r="E7" s="1201" t="s">
        <v>275</v>
      </c>
      <c r="F7" s="1201" t="s">
        <v>276</v>
      </c>
      <c r="G7" s="1201" t="s">
        <v>309</v>
      </c>
    </row>
    <row r="8" spans="1:7">
      <c r="A8" s="1310"/>
      <c r="B8" s="1311"/>
      <c r="C8" s="1312"/>
      <c r="D8" s="1374"/>
      <c r="E8" s="1374"/>
      <c r="F8" s="1243"/>
      <c r="G8" s="1243"/>
    </row>
    <row r="9" spans="1:7">
      <c r="A9" s="1234" t="s">
        <v>9</v>
      </c>
      <c r="B9" s="1235" t="s">
        <v>622</v>
      </c>
      <c r="C9" s="1236"/>
      <c r="D9" s="1462"/>
      <c r="E9" s="1641"/>
      <c r="F9" s="1463"/>
      <c r="G9" s="1238"/>
    </row>
    <row r="10" spans="1:7">
      <c r="A10" s="1464"/>
      <c r="B10" s="1289"/>
      <c r="C10" s="1465"/>
      <c r="D10" s="112"/>
      <c r="E10" s="1458"/>
      <c r="F10" s="111"/>
      <c r="G10" s="104"/>
    </row>
    <row r="11" spans="1:7" ht="51">
      <c r="A11" s="1392"/>
      <c r="B11" s="1393" t="s">
        <v>510</v>
      </c>
      <c r="C11" s="1392"/>
      <c r="D11" s="1394"/>
      <c r="E11" s="1492"/>
      <c r="F11" s="1466"/>
      <c r="G11" s="1320"/>
    </row>
    <row r="12" spans="1:7" ht="51">
      <c r="A12" s="1392"/>
      <c r="B12" s="1393" t="s">
        <v>511</v>
      </c>
      <c r="C12" s="1392"/>
      <c r="D12" s="1394"/>
      <c r="E12" s="1493"/>
    </row>
    <row r="13" spans="1:7" ht="38.25">
      <c r="A13" s="1392"/>
      <c r="B13" s="1393" t="s">
        <v>512</v>
      </c>
      <c r="C13" s="1392"/>
      <c r="D13" s="1394"/>
      <c r="E13" s="1458"/>
      <c r="F13" s="1219"/>
      <c r="G13" s="1219"/>
    </row>
    <row r="14" spans="1:7" ht="76.5">
      <c r="A14" s="1392"/>
      <c r="B14" s="1393" t="s">
        <v>513</v>
      </c>
      <c r="C14" s="1392"/>
      <c r="D14" s="1394"/>
      <c r="E14" s="1458"/>
      <c r="F14" s="1219"/>
      <c r="G14" s="1219"/>
    </row>
    <row r="15" spans="1:7" ht="63.75">
      <c r="A15" s="1392"/>
      <c r="B15" s="1393" t="s">
        <v>514</v>
      </c>
      <c r="C15" s="1392"/>
      <c r="D15" s="1394"/>
      <c r="E15" s="1458"/>
      <c r="F15" s="1219"/>
      <c r="G15" s="1219"/>
    </row>
    <row r="16" spans="1:7" ht="25.5">
      <c r="A16" s="1392"/>
      <c r="B16" s="1393" t="s">
        <v>515</v>
      </c>
      <c r="C16" s="1392"/>
      <c r="D16" s="1394"/>
      <c r="E16" s="1458"/>
      <c r="F16" s="1219"/>
      <c r="G16" s="1219"/>
    </row>
    <row r="17" spans="1:7" ht="38.25">
      <c r="A17" s="1392"/>
      <c r="B17" s="1393" t="s">
        <v>516</v>
      </c>
      <c r="C17" s="1392"/>
      <c r="D17" s="1394"/>
      <c r="E17" s="1458"/>
      <c r="F17" s="1219"/>
      <c r="G17" s="1219"/>
    </row>
    <row r="18" spans="1:7" ht="38.25">
      <c r="A18" s="1392"/>
      <c r="B18" s="1393" t="s">
        <v>517</v>
      </c>
      <c r="C18" s="1392"/>
      <c r="D18" s="1394"/>
      <c r="E18" s="1439"/>
      <c r="F18" s="1219"/>
      <c r="G18" s="1219"/>
    </row>
    <row r="19" spans="1:7">
      <c r="A19" s="1392"/>
      <c r="B19" s="1393"/>
      <c r="C19" s="1392"/>
      <c r="D19" s="1394"/>
      <c r="E19" s="1458"/>
      <c r="F19" s="1377"/>
      <c r="G19" s="1219"/>
    </row>
    <row r="20" spans="1:7">
      <c r="A20" s="1392"/>
      <c r="B20" s="1393" t="s">
        <v>518</v>
      </c>
      <c r="C20" s="1392"/>
      <c r="D20" s="1394"/>
      <c r="E20" s="1458"/>
      <c r="F20" s="1219"/>
      <c r="G20" s="1219"/>
    </row>
    <row r="21" spans="1:7" ht="63.75">
      <c r="A21" s="1392"/>
      <c r="B21" s="1393" t="s">
        <v>519</v>
      </c>
      <c r="C21" s="1392"/>
      <c r="D21" s="1394"/>
      <c r="E21" s="1458"/>
      <c r="F21" s="1377"/>
      <c r="G21" s="1219"/>
    </row>
    <row r="22" spans="1:7" ht="114.75">
      <c r="A22" s="1392"/>
      <c r="B22" s="1393" t="s">
        <v>520</v>
      </c>
      <c r="C22" s="1392"/>
      <c r="D22" s="1394"/>
      <c r="E22" s="1492"/>
      <c r="F22" s="1219"/>
      <c r="G22" s="1219"/>
    </row>
    <row r="23" spans="1:7">
      <c r="A23" s="1392"/>
      <c r="B23" s="1393"/>
      <c r="C23" s="1392"/>
      <c r="D23" s="1394"/>
      <c r="E23" s="1493"/>
      <c r="F23" s="1219"/>
      <c r="G23" s="1219"/>
    </row>
    <row r="24" spans="1:7">
      <c r="A24" s="1392"/>
      <c r="B24" s="1393" t="s">
        <v>521</v>
      </c>
      <c r="C24" s="1392"/>
      <c r="D24" s="1394"/>
      <c r="E24" s="1458"/>
      <c r="F24" s="1219"/>
      <c r="G24" s="1219"/>
    </row>
    <row r="25" spans="1:7" ht="51">
      <c r="A25" s="1392"/>
      <c r="B25" s="1393" t="s">
        <v>522</v>
      </c>
      <c r="C25" s="1392"/>
      <c r="D25" s="1394"/>
      <c r="E25" s="1458"/>
      <c r="F25" s="1219"/>
      <c r="G25" s="1219"/>
    </row>
    <row r="26" spans="1:7" ht="89.25">
      <c r="A26" s="1392"/>
      <c r="B26" s="1393" t="s">
        <v>523</v>
      </c>
      <c r="C26" s="1392"/>
      <c r="D26" s="1394"/>
      <c r="E26" s="1494"/>
      <c r="F26" s="1377"/>
      <c r="G26" s="106"/>
    </row>
    <row r="27" spans="1:7">
      <c r="A27" s="1392"/>
      <c r="B27" s="1393"/>
      <c r="C27" s="1392"/>
      <c r="D27" s="1394"/>
      <c r="E27" s="1495"/>
      <c r="F27" s="1467"/>
      <c r="G27" s="1265"/>
    </row>
    <row r="28" spans="1:7">
      <c r="A28" s="1392"/>
      <c r="B28" s="1393" t="s">
        <v>524</v>
      </c>
      <c r="C28" s="1392"/>
      <c r="D28" s="1394"/>
      <c r="E28" s="1458"/>
      <c r="F28" s="1219"/>
      <c r="G28" s="1219"/>
    </row>
    <row r="29" spans="1:7" ht="51">
      <c r="A29" s="1392"/>
      <c r="B29" s="1393" t="s">
        <v>525</v>
      </c>
      <c r="C29" s="1392"/>
      <c r="D29" s="1394"/>
      <c r="E29" s="1458"/>
      <c r="F29" s="1219"/>
      <c r="G29" s="1219"/>
    </row>
    <row r="30" spans="1:7" ht="63.75">
      <c r="A30" s="1392"/>
      <c r="B30" s="1393" t="s">
        <v>526</v>
      </c>
      <c r="C30" s="1392"/>
      <c r="D30" s="1394"/>
      <c r="E30" s="1353"/>
      <c r="F30" s="1219"/>
      <c r="G30" s="1219"/>
    </row>
    <row r="31" spans="1:7">
      <c r="A31" s="1392"/>
      <c r="B31" s="1393"/>
      <c r="C31" s="1392"/>
      <c r="D31" s="1394"/>
      <c r="E31" s="1458"/>
      <c r="F31" s="1377"/>
      <c r="G31" s="1219"/>
    </row>
    <row r="32" spans="1:7">
      <c r="A32" s="1392"/>
      <c r="B32" s="1393" t="s">
        <v>527</v>
      </c>
      <c r="C32" s="1392"/>
      <c r="D32" s="1394"/>
      <c r="E32" s="1458"/>
      <c r="F32" s="1219"/>
      <c r="G32" s="1219"/>
    </row>
    <row r="33" spans="1:8" ht="51">
      <c r="A33" s="1392"/>
      <c r="B33" s="1393" t="s">
        <v>528</v>
      </c>
      <c r="C33" s="1392"/>
      <c r="D33" s="1394"/>
      <c r="E33" s="1353"/>
      <c r="F33" s="1219"/>
      <c r="G33" s="1219"/>
    </row>
    <row r="34" spans="1:8">
      <c r="A34" s="1392"/>
      <c r="B34" s="1393"/>
      <c r="C34" s="1392"/>
      <c r="D34" s="1394"/>
      <c r="E34" s="1458"/>
      <c r="F34" s="1219"/>
      <c r="G34" s="1219"/>
    </row>
    <row r="35" spans="1:8" ht="140.25">
      <c r="A35" s="1392"/>
      <c r="B35" s="1393" t="s">
        <v>529</v>
      </c>
      <c r="C35" s="1392"/>
      <c r="D35" s="1394"/>
      <c r="E35" s="1461"/>
      <c r="F35" s="1377"/>
      <c r="G35" s="104"/>
    </row>
    <row r="36" spans="1:8" ht="51">
      <c r="A36" s="1392"/>
      <c r="B36" s="1393" t="s">
        <v>530</v>
      </c>
      <c r="C36" s="1392"/>
      <c r="D36" s="1394"/>
      <c r="E36" s="1459"/>
      <c r="F36" s="1377"/>
      <c r="G36" s="108"/>
    </row>
    <row r="37" spans="1:8" ht="63.75">
      <c r="A37" s="1392"/>
      <c r="B37" s="1393" t="s">
        <v>531</v>
      </c>
      <c r="C37" s="1392"/>
      <c r="D37" s="1394"/>
      <c r="E37" s="1458"/>
      <c r="F37" s="1377"/>
      <c r="G37" s="1377"/>
    </row>
    <row r="38" spans="1:8" ht="38.25">
      <c r="A38" s="1392"/>
      <c r="B38" s="1393" t="s">
        <v>532</v>
      </c>
      <c r="C38" s="1392"/>
      <c r="D38" s="1394"/>
      <c r="E38" s="1460"/>
      <c r="F38" s="1377"/>
      <c r="G38" s="1377"/>
    </row>
    <row r="39" spans="1:8" ht="76.5">
      <c r="A39" s="1392"/>
      <c r="B39" s="1393" t="s">
        <v>533</v>
      </c>
      <c r="C39" s="1392"/>
      <c r="D39" s="1394"/>
      <c r="E39" s="1461"/>
      <c r="F39" s="1377"/>
      <c r="G39" s="1377"/>
    </row>
    <row r="40" spans="1:8">
      <c r="A40" s="1392"/>
      <c r="B40" s="1393" t="s">
        <v>534</v>
      </c>
      <c r="C40" s="1392"/>
      <c r="D40" s="1394"/>
      <c r="E40" s="1461"/>
      <c r="F40" s="1377"/>
      <c r="G40" s="1377"/>
    </row>
    <row r="41" spans="1:8" ht="25.5">
      <c r="A41" s="1392"/>
      <c r="B41" s="1393" t="s">
        <v>535</v>
      </c>
      <c r="C41" s="1392"/>
      <c r="D41" s="1394"/>
      <c r="E41" s="1461"/>
      <c r="F41" s="111"/>
      <c r="G41" s="104"/>
    </row>
    <row r="42" spans="1:8" ht="38.25">
      <c r="A42" s="1392"/>
      <c r="B42" s="1393" t="s">
        <v>536</v>
      </c>
      <c r="C42" s="1392"/>
      <c r="D42" s="1394"/>
      <c r="E42" s="1496"/>
      <c r="F42" s="1377"/>
      <c r="G42" s="1379"/>
    </row>
    <row r="43" spans="1:8" ht="25.5">
      <c r="A43" s="1392"/>
      <c r="B43" s="1393" t="s">
        <v>537</v>
      </c>
      <c r="C43" s="1392"/>
      <c r="D43" s="1394"/>
      <c r="E43" s="1497"/>
      <c r="F43" s="111"/>
      <c r="G43" s="104"/>
    </row>
    <row r="44" spans="1:8" ht="63.75">
      <c r="A44" s="1392"/>
      <c r="B44" s="1393" t="s">
        <v>538</v>
      </c>
      <c r="C44" s="1392"/>
      <c r="D44" s="1394"/>
      <c r="E44" s="1456"/>
      <c r="F44" s="1413"/>
      <c r="G44" s="1411"/>
    </row>
    <row r="45" spans="1:8" ht="25.5">
      <c r="A45" s="1392"/>
      <c r="B45" s="1393" t="s">
        <v>539</v>
      </c>
      <c r="C45" s="1392"/>
      <c r="D45" s="1394"/>
      <c r="E45" s="1458"/>
      <c r="F45" s="1377"/>
      <c r="G45" s="104"/>
    </row>
    <row r="46" spans="1:8">
      <c r="A46" s="1392"/>
      <c r="B46" s="1393"/>
      <c r="C46" s="1392"/>
      <c r="D46" s="1394"/>
      <c r="E46" s="1458"/>
      <c r="F46" s="111"/>
      <c r="G46" s="104"/>
      <c r="H46" s="1251"/>
    </row>
    <row r="47" spans="1:8">
      <c r="A47" s="1392"/>
      <c r="B47" s="1393" t="s">
        <v>540</v>
      </c>
      <c r="C47" s="1392"/>
      <c r="D47" s="1394"/>
      <c r="E47" s="1458"/>
      <c r="F47" s="111"/>
      <c r="G47" s="104"/>
    </row>
    <row r="48" spans="1:8">
      <c r="A48" s="1392"/>
      <c r="B48" s="1393" t="s">
        <v>541</v>
      </c>
      <c r="C48" s="1392"/>
      <c r="D48" s="1394"/>
      <c r="E48" s="1458"/>
      <c r="F48" s="1377"/>
      <c r="G48" s="104"/>
    </row>
    <row r="49" spans="1:7">
      <c r="A49" s="1392"/>
      <c r="B49" s="1393" t="s">
        <v>542</v>
      </c>
      <c r="C49" s="1392"/>
      <c r="D49" s="1394"/>
      <c r="E49" s="1498"/>
      <c r="F49" s="1219"/>
      <c r="G49" s="1219"/>
    </row>
    <row r="50" spans="1:7" ht="25.5">
      <c r="A50" s="1392"/>
      <c r="B50" s="1393" t="s">
        <v>543</v>
      </c>
      <c r="C50" s="1392"/>
      <c r="D50" s="1394"/>
      <c r="E50" s="1498"/>
      <c r="F50" s="1219"/>
      <c r="G50" s="1219"/>
    </row>
    <row r="51" spans="1:7" ht="25.5">
      <c r="A51" s="1392"/>
      <c r="B51" s="1393" t="s">
        <v>544</v>
      </c>
      <c r="C51" s="1392"/>
      <c r="D51" s="1394"/>
      <c r="E51" s="1458"/>
      <c r="F51" s="1377"/>
      <c r="G51" s="1219"/>
    </row>
    <row r="52" spans="1:7">
      <c r="A52" s="1392"/>
      <c r="B52" s="1393"/>
      <c r="C52" s="1392"/>
      <c r="D52" s="1394"/>
      <c r="E52" s="1458"/>
      <c r="F52" s="111"/>
      <c r="G52" s="104"/>
    </row>
    <row r="53" spans="1:7">
      <c r="A53" s="1392"/>
      <c r="B53" s="1393" t="s">
        <v>545</v>
      </c>
      <c r="C53" s="1392"/>
      <c r="D53" s="1394"/>
      <c r="E53" s="1499"/>
      <c r="F53" s="1468"/>
      <c r="G53" s="1468"/>
    </row>
    <row r="54" spans="1:7">
      <c r="A54" s="1392"/>
      <c r="B54" s="1393" t="s">
        <v>546</v>
      </c>
      <c r="C54" s="1392"/>
      <c r="D54" s="1394"/>
      <c r="E54" s="1500"/>
      <c r="F54" s="1469"/>
      <c r="G54" s="1470"/>
    </row>
    <row r="55" spans="1:7" ht="25.5">
      <c r="A55" s="1392"/>
      <c r="B55" s="1393" t="s">
        <v>547</v>
      </c>
      <c r="C55" s="1392"/>
      <c r="D55" s="1394"/>
      <c r="E55" s="1493"/>
    </row>
    <row r="56" spans="1:7">
      <c r="A56" s="1392"/>
      <c r="B56" s="1393"/>
      <c r="C56" s="1392"/>
      <c r="D56" s="1394"/>
      <c r="E56" s="1493"/>
    </row>
    <row r="57" spans="1:7">
      <c r="A57" s="1392"/>
      <c r="B57" s="1393" t="s">
        <v>548</v>
      </c>
      <c r="C57" s="1392"/>
      <c r="D57" s="1394"/>
      <c r="E57" s="1493"/>
    </row>
    <row r="58" spans="1:7" ht="38.25">
      <c r="A58" s="1392"/>
      <c r="B58" s="1393" t="s">
        <v>549</v>
      </c>
      <c r="C58" s="1392"/>
      <c r="D58" s="1394"/>
      <c r="E58" s="1493"/>
    </row>
    <row r="59" spans="1:7">
      <c r="A59" s="1392"/>
      <c r="B59" s="1393" t="s">
        <v>550</v>
      </c>
      <c r="C59" s="1392"/>
      <c r="D59" s="1394"/>
      <c r="E59" s="1493"/>
    </row>
    <row r="60" spans="1:7">
      <c r="A60" s="1392"/>
      <c r="B60" s="1393"/>
      <c r="C60" s="1392"/>
      <c r="D60" s="1394"/>
      <c r="E60" s="1493"/>
    </row>
    <row r="61" spans="1:7">
      <c r="A61" s="1392"/>
      <c r="B61" s="1393" t="s">
        <v>551</v>
      </c>
      <c r="C61" s="1392"/>
      <c r="D61" s="1394"/>
      <c r="E61" s="1493"/>
    </row>
    <row r="62" spans="1:7">
      <c r="A62" s="1392"/>
      <c r="B62" s="1393"/>
      <c r="C62" s="1392"/>
      <c r="D62" s="1394"/>
      <c r="E62" s="1493"/>
    </row>
    <row r="63" spans="1:7">
      <c r="A63" s="1392" t="s">
        <v>9</v>
      </c>
      <c r="B63" s="1393" t="s">
        <v>552</v>
      </c>
      <c r="C63" s="1392"/>
      <c r="D63" s="1394"/>
      <c r="E63" s="1493"/>
    </row>
    <row r="64" spans="1:7">
      <c r="A64" s="1392"/>
      <c r="B64" s="1393" t="s">
        <v>553</v>
      </c>
      <c r="C64" s="1392"/>
      <c r="D64" s="1394"/>
      <c r="E64" s="1493"/>
    </row>
    <row r="65" spans="1:5">
      <c r="A65" s="1392"/>
      <c r="B65" s="1393" t="s">
        <v>554</v>
      </c>
      <c r="C65" s="1392"/>
      <c r="D65" s="1394"/>
      <c r="E65" s="1493"/>
    </row>
    <row r="66" spans="1:5">
      <c r="A66" s="1392"/>
      <c r="B66" s="1393" t="s">
        <v>555</v>
      </c>
      <c r="C66" s="1392"/>
      <c r="D66" s="1394"/>
      <c r="E66" s="1493"/>
    </row>
    <row r="67" spans="1:5">
      <c r="A67" s="1392"/>
      <c r="B67" s="1393" t="s">
        <v>556</v>
      </c>
      <c r="C67" s="1392"/>
      <c r="D67" s="1394"/>
      <c r="E67" s="1493"/>
    </row>
    <row r="68" spans="1:5">
      <c r="A68" s="1392"/>
      <c r="B68" s="1393" t="s">
        <v>557</v>
      </c>
      <c r="C68" s="1392"/>
      <c r="D68" s="1394"/>
      <c r="E68" s="1493"/>
    </row>
    <row r="69" spans="1:5">
      <c r="A69" s="1392"/>
      <c r="B69" s="1393" t="s">
        <v>558</v>
      </c>
      <c r="C69" s="1392"/>
      <c r="D69" s="1394"/>
      <c r="E69" s="1493"/>
    </row>
    <row r="70" spans="1:5">
      <c r="A70" s="1392"/>
      <c r="B70" s="1393" t="s">
        <v>559</v>
      </c>
      <c r="C70" s="1392"/>
      <c r="D70" s="1394"/>
      <c r="E70" s="1493"/>
    </row>
    <row r="71" spans="1:5">
      <c r="A71" s="1392"/>
      <c r="B71" s="1393" t="s">
        <v>560</v>
      </c>
      <c r="C71" s="1392"/>
      <c r="D71" s="1394"/>
      <c r="E71" s="1493"/>
    </row>
    <row r="72" spans="1:5">
      <c r="A72" s="1392"/>
      <c r="B72" s="1393" t="s">
        <v>561</v>
      </c>
      <c r="C72" s="1392"/>
      <c r="D72" s="1394"/>
      <c r="E72" s="1493"/>
    </row>
    <row r="73" spans="1:5">
      <c r="A73" s="1392"/>
      <c r="B73" s="1393" t="s">
        <v>562</v>
      </c>
      <c r="C73" s="1392"/>
      <c r="D73" s="1394"/>
      <c r="E73" s="1493"/>
    </row>
    <row r="74" spans="1:5">
      <c r="A74" s="1392"/>
      <c r="B74" s="1393" t="s">
        <v>555</v>
      </c>
      <c r="C74" s="1392"/>
      <c r="D74" s="1394"/>
      <c r="E74" s="1493"/>
    </row>
    <row r="75" spans="1:5">
      <c r="A75" s="1392"/>
      <c r="B75" s="1393" t="s">
        <v>556</v>
      </c>
      <c r="C75" s="1392"/>
      <c r="D75" s="1394"/>
      <c r="E75" s="1493"/>
    </row>
    <row r="76" spans="1:5">
      <c r="A76" s="1392"/>
      <c r="B76" s="1393" t="s">
        <v>563</v>
      </c>
      <c r="C76" s="1392"/>
      <c r="D76" s="1394"/>
      <c r="E76" s="1493"/>
    </row>
    <row r="77" spans="1:5">
      <c r="A77" s="1392"/>
      <c r="B77" s="1393" t="s">
        <v>558</v>
      </c>
      <c r="C77" s="1392"/>
      <c r="D77" s="1394"/>
      <c r="E77" s="1493"/>
    </row>
    <row r="78" spans="1:5">
      <c r="A78" s="1392"/>
      <c r="B78" s="1393" t="s">
        <v>564</v>
      </c>
      <c r="C78" s="1392"/>
      <c r="D78" s="1394"/>
      <c r="E78" s="1493"/>
    </row>
    <row r="79" spans="1:5">
      <c r="A79" s="1392"/>
      <c r="B79" s="1393" t="s">
        <v>565</v>
      </c>
      <c r="C79" s="1392"/>
      <c r="D79" s="1394"/>
      <c r="E79" s="1493"/>
    </row>
    <row r="80" spans="1:5">
      <c r="A80" s="1392"/>
      <c r="B80" s="1393" t="s">
        <v>566</v>
      </c>
      <c r="C80" s="1392"/>
      <c r="D80" s="1394"/>
      <c r="E80" s="1493"/>
    </row>
    <row r="81" spans="1:5">
      <c r="A81" s="1392"/>
      <c r="B81" s="1393" t="s">
        <v>567</v>
      </c>
      <c r="C81" s="1392"/>
      <c r="D81" s="1394"/>
      <c r="E81" s="1493"/>
    </row>
    <row r="82" spans="1:5">
      <c r="A82" s="1392"/>
      <c r="B82" s="1393" t="s">
        <v>568</v>
      </c>
      <c r="C82" s="1392"/>
      <c r="D82" s="1394"/>
      <c r="E82" s="1493"/>
    </row>
    <row r="83" spans="1:5">
      <c r="A83" s="1392"/>
      <c r="B83" s="1393" t="s">
        <v>569</v>
      </c>
      <c r="C83" s="1392"/>
      <c r="D83" s="1394"/>
      <c r="E83" s="1493"/>
    </row>
    <row r="84" spans="1:5">
      <c r="A84" s="1392"/>
      <c r="B84" s="1393" t="s">
        <v>568</v>
      </c>
      <c r="C84" s="1392"/>
      <c r="D84" s="1394"/>
      <c r="E84" s="1493"/>
    </row>
    <row r="85" spans="1:5">
      <c r="A85" s="1392"/>
      <c r="B85" s="1393" t="s">
        <v>570</v>
      </c>
      <c r="C85" s="1392"/>
      <c r="D85" s="1394"/>
      <c r="E85" s="1493"/>
    </row>
    <row r="86" spans="1:5">
      <c r="A86" s="1392"/>
      <c r="B86" s="1393" t="s">
        <v>571</v>
      </c>
      <c r="C86" s="1392"/>
      <c r="D86" s="1394"/>
      <c r="E86" s="1493"/>
    </row>
    <row r="87" spans="1:5">
      <c r="A87" s="1392"/>
      <c r="B87" s="1393" t="s">
        <v>572</v>
      </c>
      <c r="C87" s="1392"/>
      <c r="D87" s="1394"/>
      <c r="E87" s="1493"/>
    </row>
    <row r="88" spans="1:5">
      <c r="A88" s="1392"/>
      <c r="B88" s="1393" t="s">
        <v>573</v>
      </c>
      <c r="C88" s="1392"/>
      <c r="D88" s="1394"/>
      <c r="E88" s="1493"/>
    </row>
    <row r="89" spans="1:5">
      <c r="A89" s="1392"/>
      <c r="B89" s="1393" t="s">
        <v>574</v>
      </c>
      <c r="C89" s="1392"/>
      <c r="D89" s="1394"/>
      <c r="E89" s="1493"/>
    </row>
    <row r="90" spans="1:5">
      <c r="A90" s="1392"/>
      <c r="B90" s="1393" t="s">
        <v>575</v>
      </c>
      <c r="C90" s="1392"/>
      <c r="D90" s="1394"/>
      <c r="E90" s="1493"/>
    </row>
    <row r="91" spans="1:5">
      <c r="A91" s="1392"/>
      <c r="B91" s="1393" t="s">
        <v>576</v>
      </c>
      <c r="C91" s="1392"/>
      <c r="D91" s="1394"/>
      <c r="E91" s="1493"/>
    </row>
    <row r="92" spans="1:5">
      <c r="A92" s="1392"/>
      <c r="B92" s="1393" t="s">
        <v>577</v>
      </c>
      <c r="C92" s="1392"/>
      <c r="D92" s="1394"/>
      <c r="E92" s="1493"/>
    </row>
    <row r="93" spans="1:5">
      <c r="A93" s="1392"/>
      <c r="B93" s="1393" t="s">
        <v>578</v>
      </c>
      <c r="C93" s="1392"/>
      <c r="D93" s="1394"/>
      <c r="E93" s="1493"/>
    </row>
    <row r="94" spans="1:5">
      <c r="A94" s="1392"/>
      <c r="B94" s="1393" t="s">
        <v>579</v>
      </c>
      <c r="C94" s="1392"/>
      <c r="D94" s="1394"/>
      <c r="E94" s="1493"/>
    </row>
    <row r="95" spans="1:5">
      <c r="A95" s="1392"/>
      <c r="B95" s="1393" t="s">
        <v>580</v>
      </c>
      <c r="C95" s="1392"/>
      <c r="D95" s="1394"/>
      <c r="E95" s="1493"/>
    </row>
    <row r="96" spans="1:5">
      <c r="A96" s="1392"/>
      <c r="B96" s="1393" t="s">
        <v>579</v>
      </c>
      <c r="C96" s="1392"/>
      <c r="D96" s="1394"/>
      <c r="E96" s="1493"/>
    </row>
    <row r="97" spans="1:6">
      <c r="A97" s="1392"/>
      <c r="B97" s="1393" t="s">
        <v>581</v>
      </c>
      <c r="C97" s="1392"/>
      <c r="D97" s="1394"/>
      <c r="E97" s="1493"/>
    </row>
    <row r="98" spans="1:6">
      <c r="A98" s="1392"/>
      <c r="B98" s="1393" t="s">
        <v>582</v>
      </c>
      <c r="C98" s="1392"/>
      <c r="D98" s="1394"/>
      <c r="E98" s="1493"/>
    </row>
    <row r="99" spans="1:6">
      <c r="A99" s="1392"/>
      <c r="B99" s="1393" t="s">
        <v>583</v>
      </c>
      <c r="C99" s="1392"/>
      <c r="D99" s="1394"/>
      <c r="E99" s="1493"/>
    </row>
    <row r="100" spans="1:6">
      <c r="A100" s="1392"/>
      <c r="B100" s="1393" t="s">
        <v>584</v>
      </c>
      <c r="C100" s="1392"/>
      <c r="D100" s="1394"/>
      <c r="E100" s="1493"/>
    </row>
    <row r="101" spans="1:6">
      <c r="A101" s="1392"/>
      <c r="B101" s="1393" t="s">
        <v>585</v>
      </c>
      <c r="C101" s="1392"/>
      <c r="D101" s="1394"/>
      <c r="E101" s="1493"/>
    </row>
    <row r="102" spans="1:6">
      <c r="A102" s="1392"/>
      <c r="B102" s="1393" t="s">
        <v>586</v>
      </c>
      <c r="C102" s="1392" t="s">
        <v>5</v>
      </c>
      <c r="D102" s="1394">
        <v>2</v>
      </c>
      <c r="E102" s="1442"/>
      <c r="F102" s="1376">
        <f>ROUND(D102*E102,2)</f>
        <v>0</v>
      </c>
    </row>
    <row r="103" spans="1:6">
      <c r="A103" s="1392"/>
      <c r="B103" s="1393"/>
      <c r="C103" s="1392"/>
      <c r="D103" s="1394"/>
      <c r="E103" s="1493"/>
    </row>
    <row r="104" spans="1:6">
      <c r="A104" s="1392"/>
      <c r="B104" s="1393"/>
      <c r="C104" s="1392"/>
      <c r="D104" s="1394"/>
      <c r="E104" s="1493"/>
    </row>
    <row r="105" spans="1:6">
      <c r="A105" s="1392" t="s">
        <v>10</v>
      </c>
      <c r="B105" s="1393" t="s">
        <v>587</v>
      </c>
      <c r="C105" s="1392"/>
      <c r="D105" s="1394"/>
      <c r="E105" s="1493"/>
    </row>
    <row r="106" spans="1:6">
      <c r="A106" s="1392"/>
      <c r="B106" s="1393" t="s">
        <v>588</v>
      </c>
      <c r="C106" s="1392"/>
      <c r="D106" s="1394"/>
      <c r="E106" s="1493"/>
    </row>
    <row r="107" spans="1:6">
      <c r="A107" s="1392"/>
      <c r="B107" s="1393" t="s">
        <v>589</v>
      </c>
      <c r="C107" s="1392"/>
      <c r="D107" s="1394"/>
      <c r="E107" s="1493"/>
    </row>
    <row r="108" spans="1:6">
      <c r="A108" s="1392"/>
      <c r="B108" s="1393" t="s">
        <v>555</v>
      </c>
      <c r="C108" s="1392"/>
      <c r="D108" s="1394"/>
      <c r="E108" s="1493"/>
    </row>
    <row r="109" spans="1:6">
      <c r="A109" s="1392"/>
      <c r="B109" s="1393" t="s">
        <v>556</v>
      </c>
      <c r="C109" s="1392"/>
      <c r="D109" s="1394"/>
      <c r="E109" s="1493"/>
    </row>
    <row r="110" spans="1:6">
      <c r="A110" s="1392"/>
      <c r="B110" s="1393" t="s">
        <v>590</v>
      </c>
      <c r="C110" s="1392"/>
      <c r="D110" s="1394"/>
      <c r="E110" s="1493"/>
    </row>
    <row r="111" spans="1:6">
      <c r="A111" s="1392"/>
      <c r="B111" s="1393" t="s">
        <v>591</v>
      </c>
      <c r="C111" s="1392"/>
      <c r="D111" s="1394"/>
      <c r="E111" s="1493"/>
    </row>
    <row r="112" spans="1:6">
      <c r="A112" s="1392"/>
      <c r="B112" s="1393" t="s">
        <v>592</v>
      </c>
      <c r="C112" s="1392"/>
      <c r="D112" s="1394"/>
      <c r="E112" s="1493"/>
    </row>
    <row r="113" spans="1:5">
      <c r="A113" s="1392"/>
      <c r="B113" s="1393" t="s">
        <v>593</v>
      </c>
      <c r="C113" s="1392"/>
      <c r="D113" s="1394"/>
      <c r="E113" s="1493"/>
    </row>
    <row r="114" spans="1:5">
      <c r="A114" s="1392"/>
      <c r="B114" s="1393" t="s">
        <v>594</v>
      </c>
      <c r="C114" s="1392"/>
      <c r="D114" s="1394"/>
      <c r="E114" s="1493"/>
    </row>
    <row r="115" spans="1:5">
      <c r="A115" s="1392"/>
      <c r="B115" s="1393" t="s">
        <v>595</v>
      </c>
      <c r="C115" s="1392"/>
      <c r="D115" s="1394"/>
      <c r="E115" s="1493"/>
    </row>
    <row r="116" spans="1:5">
      <c r="A116" s="1392"/>
      <c r="B116" s="1393" t="s">
        <v>555</v>
      </c>
      <c r="C116" s="1392"/>
      <c r="D116" s="1394"/>
      <c r="E116" s="1493"/>
    </row>
    <row r="117" spans="1:5">
      <c r="A117" s="1392"/>
      <c r="B117" s="1393" t="s">
        <v>556</v>
      </c>
      <c r="C117" s="1392"/>
      <c r="D117" s="1394"/>
      <c r="E117" s="1493"/>
    </row>
    <row r="118" spans="1:5">
      <c r="A118" s="1392"/>
      <c r="B118" s="1393" t="s">
        <v>596</v>
      </c>
      <c r="C118" s="1392"/>
      <c r="D118" s="1394"/>
      <c r="E118" s="1493"/>
    </row>
    <row r="119" spans="1:5">
      <c r="A119" s="1392"/>
      <c r="B119" s="1393" t="s">
        <v>591</v>
      </c>
      <c r="C119" s="1392"/>
      <c r="D119" s="1394"/>
      <c r="E119" s="1493"/>
    </row>
    <row r="120" spans="1:5">
      <c r="A120" s="1392"/>
      <c r="B120" s="1393" t="s">
        <v>597</v>
      </c>
      <c r="C120" s="1392"/>
      <c r="D120" s="1394"/>
      <c r="E120" s="1493"/>
    </row>
    <row r="121" spans="1:5">
      <c r="A121" s="1392"/>
      <c r="B121" s="1393" t="s">
        <v>598</v>
      </c>
      <c r="C121" s="1392"/>
      <c r="D121" s="1394"/>
      <c r="E121" s="1493"/>
    </row>
    <row r="122" spans="1:5">
      <c r="A122" s="1392"/>
      <c r="B122" s="1393" t="s">
        <v>599</v>
      </c>
      <c r="C122" s="1392"/>
      <c r="D122" s="1394"/>
      <c r="E122" s="1493"/>
    </row>
    <row r="123" spans="1:5">
      <c r="A123" s="1392"/>
      <c r="B123" s="1393" t="s">
        <v>567</v>
      </c>
      <c r="C123" s="1392"/>
      <c r="D123" s="1394"/>
      <c r="E123" s="1493"/>
    </row>
    <row r="124" spans="1:5">
      <c r="A124" s="1392"/>
      <c r="B124" s="1393" t="s">
        <v>600</v>
      </c>
      <c r="C124" s="1392"/>
      <c r="D124" s="1394"/>
      <c r="E124" s="1493"/>
    </row>
    <row r="125" spans="1:5">
      <c r="A125" s="1392"/>
      <c r="B125" s="1393" t="s">
        <v>601</v>
      </c>
      <c r="C125" s="1392"/>
      <c r="D125" s="1394"/>
      <c r="E125" s="1493"/>
    </row>
    <row r="126" spans="1:5">
      <c r="A126" s="1392"/>
      <c r="B126" s="1393" t="s">
        <v>568</v>
      </c>
      <c r="C126" s="1392"/>
      <c r="D126" s="1394"/>
      <c r="E126" s="1493"/>
    </row>
    <row r="127" spans="1:5">
      <c r="A127" s="1392"/>
      <c r="B127" s="1393" t="s">
        <v>570</v>
      </c>
      <c r="C127" s="1392"/>
      <c r="D127" s="1394"/>
      <c r="E127" s="1493"/>
    </row>
    <row r="128" spans="1:5">
      <c r="A128" s="1392"/>
      <c r="B128" s="1393" t="s">
        <v>602</v>
      </c>
      <c r="C128" s="1392"/>
      <c r="D128" s="1394"/>
      <c r="E128" s="1493"/>
    </row>
    <row r="129" spans="1:6">
      <c r="A129" s="1392"/>
      <c r="B129" s="1393" t="s">
        <v>603</v>
      </c>
      <c r="C129" s="1392"/>
      <c r="D129" s="1394"/>
      <c r="E129" s="1493"/>
    </row>
    <row r="130" spans="1:6">
      <c r="A130" s="1392"/>
      <c r="B130" s="1393" t="s">
        <v>573</v>
      </c>
      <c r="C130" s="1392"/>
      <c r="D130" s="1394"/>
      <c r="E130" s="1493"/>
    </row>
    <row r="131" spans="1:6">
      <c r="A131" s="1392"/>
      <c r="B131" s="1393" t="s">
        <v>574</v>
      </c>
      <c r="C131" s="1392"/>
      <c r="D131" s="1394"/>
      <c r="E131" s="1493"/>
    </row>
    <row r="132" spans="1:6">
      <c r="A132" s="1392"/>
      <c r="B132" s="1393" t="s">
        <v>604</v>
      </c>
      <c r="C132" s="1392"/>
      <c r="D132" s="1394"/>
      <c r="E132" s="1493"/>
    </row>
    <row r="133" spans="1:6">
      <c r="A133" s="1392"/>
      <c r="B133" s="1393" t="s">
        <v>576</v>
      </c>
      <c r="C133" s="1392"/>
      <c r="D133" s="1394"/>
      <c r="E133" s="1493"/>
    </row>
    <row r="134" spans="1:6">
      <c r="A134" s="1392"/>
      <c r="B134" s="1393" t="s">
        <v>605</v>
      </c>
      <c r="C134" s="1392"/>
      <c r="D134" s="1394"/>
      <c r="E134" s="1493"/>
    </row>
    <row r="135" spans="1:6">
      <c r="A135" s="1392"/>
      <c r="B135" s="1393" t="s">
        <v>578</v>
      </c>
      <c r="C135" s="1392"/>
      <c r="D135" s="1394"/>
      <c r="E135" s="1493"/>
    </row>
    <row r="136" spans="1:6">
      <c r="A136" s="1392"/>
      <c r="B136" s="1393" t="s">
        <v>579</v>
      </c>
      <c r="C136" s="1392"/>
      <c r="D136" s="1394"/>
      <c r="E136" s="1493"/>
    </row>
    <row r="137" spans="1:6">
      <c r="A137" s="1392"/>
      <c r="B137" s="1393" t="s">
        <v>580</v>
      </c>
      <c r="C137" s="1392"/>
      <c r="D137" s="1394"/>
      <c r="E137" s="1493"/>
    </row>
    <row r="138" spans="1:6">
      <c r="A138" s="1392"/>
      <c r="B138" s="1393" t="s">
        <v>579</v>
      </c>
      <c r="C138" s="1392"/>
      <c r="D138" s="1394"/>
      <c r="E138" s="1493"/>
    </row>
    <row r="139" spans="1:6">
      <c r="A139" s="1392"/>
      <c r="B139" s="1393" t="s">
        <v>581</v>
      </c>
      <c r="C139" s="1392"/>
      <c r="D139" s="1394"/>
      <c r="E139" s="1493"/>
    </row>
    <row r="140" spans="1:6">
      <c r="A140" s="1392"/>
      <c r="B140" s="1393" t="s">
        <v>582</v>
      </c>
      <c r="C140" s="1392"/>
      <c r="D140" s="1394"/>
      <c r="E140" s="1493"/>
    </row>
    <row r="141" spans="1:6">
      <c r="A141" s="1392"/>
      <c r="B141" s="1393" t="s">
        <v>606</v>
      </c>
      <c r="C141" s="1392"/>
      <c r="D141" s="1394"/>
      <c r="E141" s="1493"/>
    </row>
    <row r="142" spans="1:6">
      <c r="A142" s="1392"/>
      <c r="B142" s="1393" t="s">
        <v>584</v>
      </c>
      <c r="C142" s="1392"/>
      <c r="D142" s="1394"/>
      <c r="E142" s="1493"/>
    </row>
    <row r="143" spans="1:6">
      <c r="A143" s="1392"/>
      <c r="B143" s="1393" t="s">
        <v>585</v>
      </c>
      <c r="C143" s="1392"/>
      <c r="D143" s="1394"/>
      <c r="E143" s="1493"/>
      <c r="F143" s="113"/>
    </row>
    <row r="144" spans="1:6">
      <c r="A144" s="1392"/>
      <c r="B144" s="1393" t="s">
        <v>586</v>
      </c>
      <c r="C144" s="1392" t="s">
        <v>5</v>
      </c>
      <c r="D144" s="1394">
        <v>1</v>
      </c>
      <c r="E144" s="1442"/>
      <c r="F144" s="1376">
        <f>ROUND(D144*E144,2)</f>
        <v>0</v>
      </c>
    </row>
    <row r="145" spans="1:5">
      <c r="A145" s="1392"/>
      <c r="B145" s="1393"/>
      <c r="C145" s="1392"/>
      <c r="D145" s="1394"/>
      <c r="E145" s="1493"/>
    </row>
    <row r="146" spans="1:5">
      <c r="A146" s="1392" t="s">
        <v>12</v>
      </c>
      <c r="B146" s="1393" t="s">
        <v>607</v>
      </c>
      <c r="C146" s="1392"/>
      <c r="D146" s="1394"/>
      <c r="E146" s="1493"/>
    </row>
    <row r="147" spans="1:5">
      <c r="A147" s="1392"/>
      <c r="B147" s="1393" t="s">
        <v>608</v>
      </c>
      <c r="C147" s="1392"/>
      <c r="D147" s="1394"/>
      <c r="E147" s="1493"/>
    </row>
    <row r="148" spans="1:5">
      <c r="A148" s="1392"/>
      <c r="B148" s="1393" t="s">
        <v>609</v>
      </c>
      <c r="C148" s="1392"/>
      <c r="D148" s="1394"/>
      <c r="E148" s="1493"/>
    </row>
    <row r="149" spans="1:5">
      <c r="A149" s="1392"/>
      <c r="B149" s="1393" t="s">
        <v>555</v>
      </c>
      <c r="C149" s="1392"/>
      <c r="D149" s="1394"/>
      <c r="E149" s="1493"/>
    </row>
    <row r="150" spans="1:5">
      <c r="A150" s="1392"/>
      <c r="B150" s="1393" t="s">
        <v>556</v>
      </c>
      <c r="C150" s="1392"/>
      <c r="D150" s="1394"/>
      <c r="E150" s="1493"/>
    </row>
    <row r="151" spans="1:5">
      <c r="A151" s="1392"/>
      <c r="B151" s="1393" t="s">
        <v>610</v>
      </c>
      <c r="C151" s="1392"/>
      <c r="D151" s="1394"/>
      <c r="E151" s="1493"/>
    </row>
    <row r="152" spans="1:5">
      <c r="A152" s="1392"/>
      <c r="B152" s="1393" t="s">
        <v>591</v>
      </c>
      <c r="C152" s="1392"/>
      <c r="D152" s="1394"/>
      <c r="E152" s="1493"/>
    </row>
    <row r="153" spans="1:5">
      <c r="A153" s="1392"/>
      <c r="B153" s="1393" t="s">
        <v>611</v>
      </c>
      <c r="C153" s="1392"/>
      <c r="D153" s="1394"/>
      <c r="E153" s="1493"/>
    </row>
    <row r="154" spans="1:5">
      <c r="A154" s="1392"/>
      <c r="B154" s="1393" t="s">
        <v>612</v>
      </c>
      <c r="C154" s="1392"/>
      <c r="D154" s="1394"/>
      <c r="E154" s="1493"/>
    </row>
    <row r="155" spans="1:5">
      <c r="A155" s="1392"/>
      <c r="B155" s="1393" t="s">
        <v>613</v>
      </c>
      <c r="C155" s="1392"/>
      <c r="D155" s="1394"/>
      <c r="E155" s="1493"/>
    </row>
    <row r="156" spans="1:5">
      <c r="A156" s="1392"/>
      <c r="B156" s="1393" t="s">
        <v>614</v>
      </c>
      <c r="C156" s="1392"/>
      <c r="D156" s="1394"/>
      <c r="E156" s="1493"/>
    </row>
    <row r="157" spans="1:5">
      <c r="A157" s="1392"/>
      <c r="B157" s="1393" t="s">
        <v>555</v>
      </c>
      <c r="C157" s="1392"/>
      <c r="D157" s="1394"/>
      <c r="E157" s="1493"/>
    </row>
    <row r="158" spans="1:5">
      <c r="A158" s="1392"/>
      <c r="B158" s="1393" t="s">
        <v>556</v>
      </c>
      <c r="C158" s="1392"/>
      <c r="D158" s="1394"/>
      <c r="E158" s="1493"/>
    </row>
    <row r="159" spans="1:5">
      <c r="A159" s="1392"/>
      <c r="B159" s="1393" t="s">
        <v>615</v>
      </c>
      <c r="C159" s="1392"/>
      <c r="D159" s="1394"/>
      <c r="E159" s="1493"/>
    </row>
    <row r="160" spans="1:5">
      <c r="A160" s="1392"/>
      <c r="B160" s="1393" t="s">
        <v>591</v>
      </c>
      <c r="C160" s="1392"/>
      <c r="D160" s="1394"/>
      <c r="E160" s="1493"/>
    </row>
    <row r="161" spans="1:5">
      <c r="A161" s="1392"/>
      <c r="B161" s="1393" t="s">
        <v>616</v>
      </c>
      <c r="C161" s="1392"/>
      <c r="D161" s="1394"/>
      <c r="E161" s="1493"/>
    </row>
    <row r="162" spans="1:5">
      <c r="A162" s="1392"/>
      <c r="B162" s="1393" t="s">
        <v>617</v>
      </c>
      <c r="C162" s="1392"/>
      <c r="D162" s="1394"/>
      <c r="E162" s="1493"/>
    </row>
    <row r="163" spans="1:5">
      <c r="A163" s="1392"/>
      <c r="B163" s="1393" t="s">
        <v>618</v>
      </c>
      <c r="C163" s="1392"/>
      <c r="D163" s="1394"/>
      <c r="E163" s="1493"/>
    </row>
    <row r="164" spans="1:5">
      <c r="A164" s="1392"/>
      <c r="B164" s="1393" t="s">
        <v>567</v>
      </c>
      <c r="C164" s="1392"/>
      <c r="D164" s="1394"/>
      <c r="E164" s="1493"/>
    </row>
    <row r="165" spans="1:5">
      <c r="A165" s="1392"/>
      <c r="B165" s="1393" t="s">
        <v>600</v>
      </c>
      <c r="C165" s="1392"/>
      <c r="D165" s="1394"/>
      <c r="E165" s="1493"/>
    </row>
    <row r="166" spans="1:5">
      <c r="A166" s="1392"/>
      <c r="B166" s="1393" t="s">
        <v>601</v>
      </c>
      <c r="C166" s="1392"/>
      <c r="D166" s="1394"/>
      <c r="E166" s="1493"/>
    </row>
    <row r="167" spans="1:5">
      <c r="A167" s="1392"/>
      <c r="B167" s="1393" t="s">
        <v>568</v>
      </c>
      <c r="C167" s="1392"/>
      <c r="D167" s="1394"/>
      <c r="E167" s="1493"/>
    </row>
    <row r="168" spans="1:5">
      <c r="A168" s="1392"/>
      <c r="B168" s="1393" t="s">
        <v>570</v>
      </c>
      <c r="C168" s="1392"/>
      <c r="D168" s="1394"/>
      <c r="E168" s="1493"/>
    </row>
    <row r="169" spans="1:5">
      <c r="A169" s="1392"/>
      <c r="B169" s="1393" t="s">
        <v>602</v>
      </c>
      <c r="C169" s="1392"/>
      <c r="D169" s="1394"/>
      <c r="E169" s="1493"/>
    </row>
    <row r="170" spans="1:5">
      <c r="A170" s="1392"/>
      <c r="B170" s="1393" t="s">
        <v>603</v>
      </c>
      <c r="C170" s="1392"/>
      <c r="D170" s="1394"/>
      <c r="E170" s="1493"/>
    </row>
    <row r="171" spans="1:5">
      <c r="A171" s="1392"/>
      <c r="B171" s="1393" t="s">
        <v>573</v>
      </c>
      <c r="C171" s="1392"/>
      <c r="D171" s="1394"/>
      <c r="E171" s="1493"/>
    </row>
    <row r="172" spans="1:5">
      <c r="A172" s="1392"/>
      <c r="B172" s="1393" t="s">
        <v>574</v>
      </c>
      <c r="C172" s="1392"/>
      <c r="D172" s="1394"/>
      <c r="E172" s="1493"/>
    </row>
    <row r="173" spans="1:5">
      <c r="A173" s="1392"/>
      <c r="B173" s="1393" t="s">
        <v>604</v>
      </c>
      <c r="C173" s="1392"/>
      <c r="D173" s="1394"/>
      <c r="E173" s="1493"/>
    </row>
    <row r="174" spans="1:5">
      <c r="A174" s="1392"/>
      <c r="B174" s="1393" t="s">
        <v>576</v>
      </c>
      <c r="C174" s="1392"/>
      <c r="D174" s="1394"/>
      <c r="E174" s="1493"/>
    </row>
    <row r="175" spans="1:5">
      <c r="A175" s="1392"/>
      <c r="B175" s="1393" t="s">
        <v>605</v>
      </c>
      <c r="C175" s="1392"/>
      <c r="D175" s="1394"/>
      <c r="E175" s="1493"/>
    </row>
    <row r="176" spans="1:5">
      <c r="A176" s="1392"/>
      <c r="B176" s="1393" t="s">
        <v>578</v>
      </c>
      <c r="C176" s="1392"/>
      <c r="D176" s="1394"/>
      <c r="E176" s="1493"/>
    </row>
    <row r="177" spans="1:7">
      <c r="A177" s="1392"/>
      <c r="B177" s="1393" t="s">
        <v>579</v>
      </c>
      <c r="C177" s="1392"/>
      <c r="D177" s="1394"/>
      <c r="E177" s="1493"/>
    </row>
    <row r="178" spans="1:7">
      <c r="A178" s="1392"/>
      <c r="B178" s="1393" t="s">
        <v>580</v>
      </c>
      <c r="C178" s="1392"/>
      <c r="D178" s="1394"/>
      <c r="E178" s="1493"/>
    </row>
    <row r="179" spans="1:7">
      <c r="A179" s="1392"/>
      <c r="B179" s="1393" t="s">
        <v>579</v>
      </c>
      <c r="C179" s="1392"/>
      <c r="D179" s="1394"/>
      <c r="E179" s="1493"/>
    </row>
    <row r="180" spans="1:7">
      <c r="A180" s="1392"/>
      <c r="B180" s="1393" t="s">
        <v>581</v>
      </c>
      <c r="C180" s="1392"/>
      <c r="D180" s="1394"/>
      <c r="E180" s="1493"/>
    </row>
    <row r="181" spans="1:7">
      <c r="A181" s="1392"/>
      <c r="B181" s="1393" t="s">
        <v>582</v>
      </c>
      <c r="C181" s="1392"/>
      <c r="D181" s="1394"/>
      <c r="E181" s="1493"/>
    </row>
    <row r="182" spans="1:7">
      <c r="A182" s="1392"/>
      <c r="B182" s="1393" t="s">
        <v>619</v>
      </c>
      <c r="C182" s="1392"/>
      <c r="D182" s="1394"/>
      <c r="E182" s="1493"/>
    </row>
    <row r="183" spans="1:7">
      <c r="A183" s="1392"/>
      <c r="B183" s="1393" t="s">
        <v>584</v>
      </c>
      <c r="C183" s="1392"/>
      <c r="D183" s="1394"/>
      <c r="E183" s="1493"/>
    </row>
    <row r="184" spans="1:7">
      <c r="A184" s="1392"/>
      <c r="B184" s="1393" t="s">
        <v>585</v>
      </c>
      <c r="C184" s="1392"/>
      <c r="D184" s="1394"/>
      <c r="E184" s="1493"/>
    </row>
    <row r="185" spans="1:7">
      <c r="A185" s="1392"/>
      <c r="B185" s="1393" t="s">
        <v>586</v>
      </c>
      <c r="C185" s="1392" t="s">
        <v>5</v>
      </c>
      <c r="D185" s="1394">
        <v>1</v>
      </c>
      <c r="E185" s="1442"/>
      <c r="F185" s="1376">
        <f>ROUND(D185*E185,2)</f>
        <v>0</v>
      </c>
    </row>
    <row r="186" spans="1:7">
      <c r="A186" s="1392"/>
      <c r="B186" s="1393"/>
      <c r="C186" s="1392"/>
      <c r="D186" s="1394"/>
      <c r="E186" s="1493"/>
    </row>
    <row r="187" spans="1:7">
      <c r="A187" s="1415" t="s">
        <v>7</v>
      </c>
      <c r="B187" s="1471" t="s">
        <v>477</v>
      </c>
      <c r="C187" s="1392"/>
      <c r="D187" s="1472"/>
      <c r="E187" s="1493"/>
    </row>
    <row r="188" spans="1:7" ht="39">
      <c r="A188" s="1415"/>
      <c r="B188" s="1471" t="s">
        <v>620</v>
      </c>
      <c r="C188" s="1392" t="s">
        <v>444</v>
      </c>
      <c r="D188" s="1394">
        <v>1</v>
      </c>
      <c r="E188" s="1442"/>
      <c r="F188" s="1376">
        <f>ROUND(D188*E188,2)</f>
        <v>0</v>
      </c>
    </row>
    <row r="189" spans="1:7">
      <c r="A189" s="1415"/>
      <c r="B189" s="1471"/>
      <c r="C189" s="1392"/>
      <c r="D189" s="1472"/>
      <c r="E189" s="1493"/>
    </row>
    <row r="190" spans="1:7">
      <c r="A190" s="1415" t="s">
        <v>8</v>
      </c>
      <c r="B190" s="1471" t="s">
        <v>480</v>
      </c>
      <c r="C190" s="1392"/>
      <c r="D190" s="1472"/>
      <c r="E190" s="1493"/>
    </row>
    <row r="191" spans="1:7" ht="90">
      <c r="A191" s="1415"/>
      <c r="B191" s="1471" t="s">
        <v>621</v>
      </c>
      <c r="C191" s="1392" t="s">
        <v>444</v>
      </c>
      <c r="D191" s="1394">
        <v>1</v>
      </c>
      <c r="E191" s="1442"/>
      <c r="F191" s="1376">
        <f>ROUND(D191*E191,2)</f>
        <v>0</v>
      </c>
    </row>
    <row r="192" spans="1:7">
      <c r="A192" s="1272"/>
      <c r="B192" s="1220"/>
      <c r="C192" s="1223"/>
      <c r="D192" s="110"/>
      <c r="E192" s="1448"/>
      <c r="F192" s="111"/>
      <c r="G192" s="104"/>
    </row>
    <row r="193" spans="1:7">
      <c r="A193" s="1229"/>
      <c r="B193" s="1230" t="s">
        <v>623</v>
      </c>
      <c r="C193" s="1231"/>
      <c r="D193" s="1383"/>
      <c r="E193" s="1449"/>
      <c r="F193" s="1233">
        <f>ROUND(SUM(F10:F192),2)</f>
        <v>0</v>
      </c>
      <c r="G193" s="1233"/>
    </row>
    <row r="194" spans="1:7">
      <c r="A194" s="1369"/>
      <c r="B194" s="1209"/>
      <c r="C194" s="1369"/>
      <c r="D194" s="1370"/>
      <c r="E194" s="1439"/>
      <c r="F194" s="1370"/>
      <c r="G194" s="1209"/>
    </row>
    <row r="195" spans="1:7">
      <c r="A195" s="1310"/>
      <c r="B195" s="1311"/>
      <c r="C195" s="1312"/>
      <c r="D195" s="1374"/>
      <c r="E195" s="1440"/>
      <c r="F195" s="1243"/>
      <c r="G195" s="1243"/>
    </row>
    <row r="196" spans="1:7">
      <c r="A196" s="1234" t="s">
        <v>10</v>
      </c>
      <c r="B196" s="1235" t="s">
        <v>624</v>
      </c>
      <c r="C196" s="1236"/>
      <c r="D196" s="1462"/>
      <c r="E196" s="1491"/>
      <c r="F196" s="1463"/>
      <c r="G196" s="1238"/>
    </row>
    <row r="197" spans="1:7">
      <c r="A197" s="1464"/>
      <c r="B197" s="1289"/>
      <c r="C197" s="1465"/>
      <c r="D197" s="112"/>
      <c r="E197" s="1458"/>
      <c r="F197" s="111"/>
      <c r="G197" s="104"/>
    </row>
    <row r="198" spans="1:7" ht="178.5">
      <c r="A198" s="1392"/>
      <c r="B198" s="1393" t="s">
        <v>625</v>
      </c>
      <c r="C198" s="1392"/>
      <c r="D198" s="1394"/>
      <c r="E198" s="1493"/>
    </row>
    <row r="199" spans="1:7">
      <c r="A199" s="1392"/>
      <c r="B199" s="1393"/>
      <c r="C199" s="1392"/>
      <c r="D199" s="1394"/>
      <c r="E199" s="1493"/>
    </row>
    <row r="200" spans="1:7">
      <c r="A200" s="1392"/>
      <c r="B200" s="1393" t="s">
        <v>626</v>
      </c>
      <c r="C200" s="1392"/>
      <c r="D200" s="1394"/>
      <c r="E200" s="1493"/>
    </row>
    <row r="201" spans="1:7" ht="38.25">
      <c r="A201" s="1392"/>
      <c r="B201" s="1393" t="s">
        <v>627</v>
      </c>
      <c r="C201" s="1392"/>
      <c r="D201" s="1394"/>
      <c r="E201" s="1493"/>
    </row>
    <row r="202" spans="1:7" ht="25.5">
      <c r="A202" s="1392"/>
      <c r="B202" s="1393" t="s">
        <v>628</v>
      </c>
      <c r="C202" s="1392"/>
      <c r="D202" s="1394"/>
      <c r="E202" s="1493"/>
    </row>
    <row r="203" spans="1:7">
      <c r="A203" s="1392"/>
      <c r="B203" s="1393" t="s">
        <v>524</v>
      </c>
      <c r="C203" s="1392"/>
      <c r="D203" s="1394"/>
      <c r="E203" s="1493"/>
    </row>
    <row r="204" spans="1:7" ht="39.950000000000003" customHeight="1">
      <c r="A204" s="1392"/>
      <c r="B204" s="1393" t="s">
        <v>629</v>
      </c>
      <c r="C204" s="1392"/>
      <c r="D204" s="1394"/>
      <c r="E204" s="1493"/>
    </row>
    <row r="205" spans="1:7">
      <c r="A205" s="1392"/>
      <c r="B205" s="1393"/>
      <c r="C205" s="1392"/>
      <c r="D205" s="1394"/>
      <c r="E205" s="1493"/>
    </row>
    <row r="206" spans="1:7">
      <c r="A206" s="1392"/>
      <c r="B206" s="1393" t="s">
        <v>630</v>
      </c>
      <c r="C206" s="1392"/>
      <c r="D206" s="1394"/>
      <c r="E206" s="1493"/>
    </row>
    <row r="207" spans="1:7" ht="51">
      <c r="A207" s="1392"/>
      <c r="B207" s="1393" t="s">
        <v>631</v>
      </c>
      <c r="C207" s="1392"/>
      <c r="D207" s="1394"/>
      <c r="E207" s="1493"/>
    </row>
    <row r="208" spans="1:7" ht="38.25">
      <c r="A208" s="1392"/>
      <c r="B208" s="1393" t="s">
        <v>632</v>
      </c>
      <c r="C208" s="1392"/>
      <c r="D208" s="1394"/>
      <c r="E208" s="1493"/>
    </row>
    <row r="209" spans="1:6" ht="63.75">
      <c r="A209" s="1392"/>
      <c r="B209" s="1393" t="s">
        <v>633</v>
      </c>
      <c r="C209" s="1392"/>
      <c r="D209" s="1394"/>
      <c r="E209" s="1493"/>
    </row>
    <row r="210" spans="1:6" ht="51">
      <c r="A210" s="1392"/>
      <c r="B210" s="1393" t="s">
        <v>634</v>
      </c>
      <c r="C210" s="1392"/>
      <c r="D210" s="1394"/>
      <c r="E210" s="1493"/>
    </row>
    <row r="211" spans="1:6" ht="76.5">
      <c r="A211" s="1392"/>
      <c r="B211" s="1393" t="s">
        <v>2116</v>
      </c>
      <c r="C211" s="1392"/>
      <c r="D211" s="1394"/>
      <c r="E211" s="1493"/>
    </row>
    <row r="212" spans="1:6">
      <c r="A212" s="1392"/>
      <c r="B212" s="1393"/>
      <c r="C212" s="1392"/>
      <c r="D212" s="1394"/>
      <c r="E212" s="1493"/>
    </row>
    <row r="213" spans="1:6">
      <c r="A213" s="1392" t="s">
        <v>9</v>
      </c>
      <c r="B213" s="1393" t="s">
        <v>635</v>
      </c>
      <c r="C213" s="1392"/>
      <c r="D213" s="1394"/>
      <c r="E213" s="1493"/>
    </row>
    <row r="214" spans="1:6">
      <c r="A214" s="1392"/>
      <c r="B214" s="1393" t="s">
        <v>636</v>
      </c>
      <c r="C214" s="1392"/>
      <c r="D214" s="1394"/>
      <c r="E214" s="1493"/>
    </row>
    <row r="215" spans="1:6">
      <c r="A215" s="1392"/>
      <c r="B215" s="1393" t="s">
        <v>637</v>
      </c>
      <c r="C215" s="1392"/>
      <c r="D215" s="1394"/>
      <c r="E215" s="1493"/>
    </row>
    <row r="216" spans="1:6">
      <c r="A216" s="1392"/>
      <c r="B216" s="1393" t="s">
        <v>638</v>
      </c>
      <c r="C216" s="1392"/>
      <c r="D216" s="1394"/>
      <c r="E216" s="1493"/>
    </row>
    <row r="217" spans="1:6">
      <c r="A217" s="1392"/>
      <c r="B217" s="1393" t="s">
        <v>639</v>
      </c>
      <c r="C217" s="1392"/>
      <c r="D217" s="1394"/>
      <c r="E217" s="1493"/>
    </row>
    <row r="218" spans="1:6">
      <c r="A218" s="1392"/>
      <c r="B218" s="1393" t="s">
        <v>640</v>
      </c>
      <c r="C218" s="1392"/>
      <c r="D218" s="1394"/>
      <c r="E218" s="1493"/>
    </row>
    <row r="219" spans="1:6">
      <c r="A219" s="1392"/>
      <c r="B219" s="1393" t="s">
        <v>641</v>
      </c>
      <c r="C219" s="1392"/>
      <c r="D219" s="1394"/>
      <c r="E219" s="1493"/>
    </row>
    <row r="220" spans="1:6">
      <c r="A220" s="1392"/>
      <c r="B220" s="1393" t="s">
        <v>642</v>
      </c>
      <c r="C220" s="1392"/>
      <c r="D220" s="1394"/>
      <c r="E220" s="1493"/>
    </row>
    <row r="221" spans="1:6">
      <c r="A221" s="1392"/>
      <c r="B221" s="1393" t="s">
        <v>643</v>
      </c>
      <c r="C221" s="1392"/>
      <c r="D221" s="1394"/>
      <c r="E221" s="1493"/>
    </row>
    <row r="222" spans="1:6">
      <c r="A222" s="1392"/>
      <c r="B222" s="1393"/>
      <c r="C222" s="1392" t="s">
        <v>5</v>
      </c>
      <c r="D222" s="1394">
        <v>11</v>
      </c>
      <c r="E222" s="1442"/>
      <c r="F222" s="1376">
        <f>ROUND(D222*E222,2)</f>
        <v>0</v>
      </c>
    </row>
    <row r="223" spans="1:6">
      <c r="A223" s="1392"/>
      <c r="B223" s="1393"/>
      <c r="C223" s="1392"/>
      <c r="D223" s="1394"/>
      <c r="E223" s="1493"/>
    </row>
    <row r="224" spans="1:6">
      <c r="A224" s="1392" t="s">
        <v>10</v>
      </c>
      <c r="B224" s="1393" t="s">
        <v>644</v>
      </c>
      <c r="C224" s="1392"/>
      <c r="D224" s="1394"/>
      <c r="E224" s="1493"/>
    </row>
    <row r="225" spans="1:6">
      <c r="A225" s="1392"/>
      <c r="B225" s="1393" t="s">
        <v>645</v>
      </c>
      <c r="C225" s="1392"/>
      <c r="D225" s="1394"/>
      <c r="E225" s="1493"/>
    </row>
    <row r="226" spans="1:6">
      <c r="A226" s="1392"/>
      <c r="B226" s="1393" t="s">
        <v>637</v>
      </c>
      <c r="C226" s="1392"/>
      <c r="D226" s="1394"/>
      <c r="E226" s="1493"/>
    </row>
    <row r="227" spans="1:6">
      <c r="A227" s="1392"/>
      <c r="B227" s="1393" t="s">
        <v>638</v>
      </c>
      <c r="C227" s="1392"/>
      <c r="D227" s="1394"/>
      <c r="E227" s="1493"/>
    </row>
    <row r="228" spans="1:6">
      <c r="A228" s="1392"/>
      <c r="B228" s="1393" t="s">
        <v>639</v>
      </c>
      <c r="C228" s="1392"/>
      <c r="D228" s="1394"/>
      <c r="E228" s="1493"/>
    </row>
    <row r="229" spans="1:6">
      <c r="A229" s="1392"/>
      <c r="B229" s="1393" t="s">
        <v>640</v>
      </c>
      <c r="C229" s="1392"/>
      <c r="D229" s="1394"/>
      <c r="E229" s="1493"/>
    </row>
    <row r="230" spans="1:6">
      <c r="A230" s="1392"/>
      <c r="B230" s="1393" t="s">
        <v>641</v>
      </c>
      <c r="C230" s="1392"/>
      <c r="D230" s="1394"/>
      <c r="E230" s="1493"/>
    </row>
    <row r="231" spans="1:6">
      <c r="A231" s="1392"/>
      <c r="B231" s="1393" t="s">
        <v>642</v>
      </c>
      <c r="C231" s="1392"/>
      <c r="D231" s="1394"/>
      <c r="E231" s="1493"/>
    </row>
    <row r="232" spans="1:6">
      <c r="A232" s="1392"/>
      <c r="B232" s="1393" t="s">
        <v>643</v>
      </c>
      <c r="C232" s="1392"/>
      <c r="D232" s="1394"/>
      <c r="E232" s="1493"/>
    </row>
    <row r="233" spans="1:6">
      <c r="A233" s="1392"/>
      <c r="B233" s="1393"/>
      <c r="C233" s="1392" t="s">
        <v>5</v>
      </c>
      <c r="D233" s="1394">
        <v>23</v>
      </c>
      <c r="E233" s="1442"/>
      <c r="F233" s="1376">
        <f>ROUND(D233*E233,2)</f>
        <v>0</v>
      </c>
    </row>
    <row r="234" spans="1:6">
      <c r="A234" s="1392"/>
      <c r="B234" s="1393"/>
      <c r="C234" s="1392"/>
      <c r="D234" s="1394"/>
      <c r="E234" s="1493"/>
    </row>
    <row r="235" spans="1:6">
      <c r="A235" s="1392" t="s">
        <v>12</v>
      </c>
      <c r="B235" s="1393" t="s">
        <v>646</v>
      </c>
      <c r="C235" s="1392"/>
      <c r="D235" s="1394"/>
      <c r="E235" s="1493"/>
    </row>
    <row r="236" spans="1:6">
      <c r="A236" s="1392"/>
      <c r="B236" s="1393" t="s">
        <v>647</v>
      </c>
      <c r="C236" s="1392"/>
      <c r="D236" s="1394"/>
      <c r="E236" s="1493"/>
    </row>
    <row r="237" spans="1:6">
      <c r="A237" s="1392"/>
      <c r="B237" s="1393" t="s">
        <v>648</v>
      </c>
      <c r="C237" s="1392"/>
      <c r="D237" s="1394"/>
      <c r="E237" s="1493"/>
    </row>
    <row r="238" spans="1:6">
      <c r="A238" s="1392"/>
      <c r="B238" s="1393" t="s">
        <v>649</v>
      </c>
      <c r="C238" s="1392"/>
      <c r="D238" s="1394"/>
      <c r="E238" s="1493"/>
    </row>
    <row r="239" spans="1:6">
      <c r="A239" s="1392"/>
      <c r="B239" s="1393" t="s">
        <v>639</v>
      </c>
      <c r="C239" s="1392"/>
      <c r="D239" s="1394"/>
      <c r="E239" s="1493"/>
    </row>
    <row r="240" spans="1:6">
      <c r="A240" s="1392"/>
      <c r="B240" s="1393" t="s">
        <v>640</v>
      </c>
      <c r="C240" s="1392"/>
      <c r="D240" s="1394"/>
      <c r="E240" s="1493"/>
    </row>
    <row r="241" spans="1:6">
      <c r="A241" s="1392"/>
      <c r="B241" s="1393" t="s">
        <v>641</v>
      </c>
      <c r="C241" s="1392"/>
      <c r="D241" s="1394"/>
      <c r="E241" s="1493"/>
    </row>
    <row r="242" spans="1:6">
      <c r="A242" s="1392"/>
      <c r="B242" s="1393" t="s">
        <v>642</v>
      </c>
      <c r="C242" s="1392"/>
      <c r="D242" s="1394"/>
      <c r="E242" s="1493"/>
    </row>
    <row r="243" spans="1:6">
      <c r="A243" s="1392"/>
      <c r="B243" s="1393" t="s">
        <v>650</v>
      </c>
      <c r="C243" s="1392"/>
      <c r="D243" s="1394"/>
      <c r="E243" s="1493"/>
    </row>
    <row r="244" spans="1:6">
      <c r="A244" s="1392"/>
      <c r="B244" s="1393"/>
      <c r="C244" s="1392" t="s">
        <v>5</v>
      </c>
      <c r="D244" s="1394">
        <v>18</v>
      </c>
      <c r="E244" s="1442"/>
      <c r="F244" s="1376">
        <f>ROUND(D244*E244,2)</f>
        <v>0</v>
      </c>
    </row>
    <row r="245" spans="1:6">
      <c r="A245" s="1392"/>
      <c r="B245" s="1395"/>
      <c r="C245" s="1392"/>
      <c r="D245" s="1394"/>
      <c r="E245" s="1493"/>
    </row>
    <row r="246" spans="1:6">
      <c r="A246" s="1392"/>
      <c r="B246" s="1393"/>
      <c r="C246" s="1392"/>
      <c r="D246" s="1394"/>
      <c r="E246" s="1493"/>
    </row>
    <row r="247" spans="1:6">
      <c r="A247" s="1392" t="s">
        <v>7</v>
      </c>
      <c r="B247" s="1393" t="s">
        <v>651</v>
      </c>
      <c r="C247" s="1392"/>
      <c r="D247" s="1394"/>
      <c r="E247" s="1493"/>
    </row>
    <row r="248" spans="1:6">
      <c r="A248" s="1392"/>
      <c r="B248" s="1393" t="s">
        <v>652</v>
      </c>
      <c r="C248" s="1392"/>
      <c r="D248" s="1394"/>
      <c r="E248" s="1493"/>
    </row>
    <row r="249" spans="1:6">
      <c r="A249" s="1392"/>
      <c r="B249" s="1393" t="s">
        <v>653</v>
      </c>
      <c r="C249" s="1392"/>
      <c r="D249" s="1394"/>
      <c r="E249" s="1493"/>
    </row>
    <row r="250" spans="1:6">
      <c r="A250" s="1392"/>
      <c r="B250" s="1393" t="s">
        <v>654</v>
      </c>
      <c r="C250" s="1392"/>
      <c r="D250" s="1394"/>
      <c r="E250" s="1493"/>
    </row>
    <row r="251" spans="1:6">
      <c r="A251" s="1392"/>
      <c r="B251" s="1393" t="s">
        <v>639</v>
      </c>
      <c r="C251" s="1392"/>
      <c r="D251" s="1394"/>
      <c r="E251" s="1493"/>
    </row>
    <row r="252" spans="1:6">
      <c r="A252" s="1392"/>
      <c r="B252" s="1393" t="s">
        <v>655</v>
      </c>
      <c r="C252" s="1392"/>
      <c r="D252" s="1394"/>
      <c r="E252" s="1493"/>
    </row>
    <row r="253" spans="1:6">
      <c r="A253" s="1392"/>
      <c r="B253" s="1393" t="s">
        <v>641</v>
      </c>
      <c r="C253" s="1392"/>
      <c r="D253" s="1394"/>
      <c r="E253" s="1493"/>
    </row>
    <row r="254" spans="1:6">
      <c r="A254" s="1392"/>
      <c r="B254" s="1393" t="s">
        <v>642</v>
      </c>
      <c r="C254" s="1392"/>
      <c r="D254" s="1394"/>
      <c r="E254" s="1493"/>
    </row>
    <row r="255" spans="1:6">
      <c r="A255" s="1392"/>
      <c r="B255" s="1393" t="s">
        <v>656</v>
      </c>
      <c r="C255" s="1392"/>
      <c r="D255" s="1394"/>
      <c r="E255" s="1493"/>
    </row>
    <row r="256" spans="1:6">
      <c r="A256" s="1392"/>
      <c r="B256" s="1393"/>
      <c r="C256" s="1392" t="s">
        <v>5</v>
      </c>
      <c r="D256" s="1394">
        <v>4</v>
      </c>
      <c r="E256" s="1442"/>
      <c r="F256" s="1376">
        <f>ROUND(D256*E256,2)</f>
        <v>0</v>
      </c>
    </row>
    <row r="257" spans="1:6">
      <c r="A257" s="1392"/>
      <c r="B257" s="1393"/>
      <c r="C257" s="1392"/>
      <c r="D257" s="1394"/>
      <c r="E257" s="1493"/>
    </row>
    <row r="258" spans="1:6">
      <c r="A258" s="1392" t="s">
        <v>8</v>
      </c>
      <c r="B258" s="1393" t="s">
        <v>657</v>
      </c>
      <c r="C258" s="1392"/>
      <c r="D258" s="1394"/>
      <c r="E258" s="1493"/>
    </row>
    <row r="259" spans="1:6">
      <c r="A259" s="1392"/>
      <c r="B259" s="1393" t="s">
        <v>658</v>
      </c>
      <c r="C259" s="1392"/>
      <c r="D259" s="1394"/>
      <c r="E259" s="1493"/>
    </row>
    <row r="260" spans="1:6">
      <c r="A260" s="1392"/>
      <c r="B260" s="1393" t="s">
        <v>659</v>
      </c>
      <c r="C260" s="1392"/>
      <c r="D260" s="1394"/>
      <c r="E260" s="1493"/>
    </row>
    <row r="261" spans="1:6">
      <c r="A261" s="1392"/>
      <c r="B261" s="1393" t="s">
        <v>660</v>
      </c>
      <c r="C261" s="1392"/>
      <c r="D261" s="1394"/>
      <c r="E261" s="1493"/>
    </row>
    <row r="262" spans="1:6">
      <c r="A262" s="1392"/>
      <c r="B262" s="1393" t="s">
        <v>639</v>
      </c>
      <c r="C262" s="1392"/>
      <c r="D262" s="1394"/>
      <c r="E262" s="1493"/>
    </row>
    <row r="263" spans="1:6">
      <c r="A263" s="1392"/>
      <c r="B263" s="1393" t="s">
        <v>655</v>
      </c>
      <c r="C263" s="1392"/>
      <c r="D263" s="1394"/>
      <c r="E263" s="1493"/>
    </row>
    <row r="264" spans="1:6">
      <c r="A264" s="1392"/>
      <c r="B264" s="1393" t="s">
        <v>641</v>
      </c>
      <c r="C264" s="1392"/>
      <c r="D264" s="1394"/>
      <c r="E264" s="1493"/>
    </row>
    <row r="265" spans="1:6">
      <c r="A265" s="1392"/>
      <c r="B265" s="1393" t="s">
        <v>642</v>
      </c>
      <c r="C265" s="1392"/>
      <c r="D265" s="1394"/>
      <c r="E265" s="1493"/>
    </row>
    <row r="266" spans="1:6">
      <c r="A266" s="1392"/>
      <c r="B266" s="1393" t="s">
        <v>661</v>
      </c>
      <c r="C266" s="1392"/>
      <c r="D266" s="1394"/>
      <c r="E266" s="1493"/>
    </row>
    <row r="267" spans="1:6">
      <c r="A267" s="1392"/>
      <c r="B267" s="1393"/>
      <c r="C267" s="1392" t="s">
        <v>5</v>
      </c>
      <c r="D267" s="1394">
        <v>3</v>
      </c>
      <c r="E267" s="1442"/>
      <c r="F267" s="1376">
        <f>ROUND(D267*E267,2)</f>
        <v>0</v>
      </c>
    </row>
    <row r="268" spans="1:6">
      <c r="A268" s="1392"/>
      <c r="B268" s="1393" t="s">
        <v>662</v>
      </c>
      <c r="C268" s="1392"/>
      <c r="D268" s="1394"/>
      <c r="E268" s="1493"/>
    </row>
    <row r="269" spans="1:6">
      <c r="A269" s="1392"/>
      <c r="B269" s="1393" t="s">
        <v>568</v>
      </c>
      <c r="C269" s="1392"/>
      <c r="D269" s="1394"/>
      <c r="E269" s="1493"/>
    </row>
    <row r="270" spans="1:6">
      <c r="A270" s="1392"/>
      <c r="B270" s="1473" t="s">
        <v>663</v>
      </c>
      <c r="C270" s="1392"/>
      <c r="D270" s="1394"/>
      <c r="E270" s="1493"/>
    </row>
    <row r="271" spans="1:6" ht="89.25">
      <c r="A271" s="1392" t="s">
        <v>33</v>
      </c>
      <c r="B271" s="1473" t="s">
        <v>664</v>
      </c>
      <c r="C271" s="1392"/>
      <c r="D271" s="1394"/>
      <c r="E271" s="1493"/>
    </row>
    <row r="272" spans="1:6">
      <c r="A272" s="1417"/>
      <c r="B272" s="1474"/>
      <c r="C272" s="1417"/>
      <c r="D272" s="1475"/>
      <c r="E272" s="1493"/>
    </row>
    <row r="273" spans="1:5">
      <c r="A273" s="1417"/>
      <c r="B273" s="1476" t="s">
        <v>665</v>
      </c>
      <c r="C273" s="1417"/>
      <c r="D273" s="1475"/>
      <c r="E273" s="1493"/>
    </row>
    <row r="274" spans="1:5">
      <c r="A274" s="1417"/>
      <c r="B274" s="1474" t="s">
        <v>572</v>
      </c>
      <c r="C274" s="1417"/>
      <c r="D274" s="1475"/>
      <c r="E274" s="1493"/>
    </row>
    <row r="275" spans="1:5">
      <c r="A275" s="1417"/>
      <c r="B275" s="1474" t="s">
        <v>666</v>
      </c>
      <c r="C275" s="1417"/>
      <c r="D275" s="1475"/>
      <c r="E275" s="1493"/>
    </row>
    <row r="276" spans="1:5">
      <c r="A276" s="1417"/>
      <c r="B276" s="1474" t="s">
        <v>667</v>
      </c>
      <c r="C276" s="1417"/>
      <c r="D276" s="1475"/>
      <c r="E276" s="1493"/>
    </row>
    <row r="277" spans="1:5">
      <c r="A277" s="1417"/>
      <c r="B277" s="1474" t="s">
        <v>591</v>
      </c>
      <c r="C277" s="1417"/>
      <c r="D277" s="1475"/>
      <c r="E277" s="1493"/>
    </row>
    <row r="278" spans="1:5">
      <c r="A278" s="1417"/>
      <c r="B278" s="1474" t="s">
        <v>668</v>
      </c>
      <c r="C278" s="1417"/>
      <c r="D278" s="1475"/>
      <c r="E278" s="1493"/>
    </row>
    <row r="279" spans="1:5">
      <c r="A279" s="1417"/>
      <c r="B279" s="1474" t="s">
        <v>669</v>
      </c>
      <c r="C279" s="1417"/>
      <c r="D279" s="1475"/>
      <c r="E279" s="1493"/>
    </row>
    <row r="280" spans="1:5">
      <c r="A280" s="1417"/>
      <c r="B280" s="1474" t="s">
        <v>579</v>
      </c>
      <c r="C280" s="1417"/>
      <c r="D280" s="1475"/>
      <c r="E280" s="1493"/>
    </row>
    <row r="281" spans="1:5">
      <c r="A281" s="1417"/>
      <c r="B281" s="1474" t="s">
        <v>580</v>
      </c>
      <c r="C281" s="1417"/>
      <c r="D281" s="1475"/>
      <c r="E281" s="1493"/>
    </row>
    <row r="282" spans="1:5">
      <c r="A282" s="1417"/>
      <c r="B282" s="1474" t="s">
        <v>670</v>
      </c>
      <c r="C282" s="1417"/>
      <c r="D282" s="1475"/>
      <c r="E282" s="1493"/>
    </row>
    <row r="283" spans="1:5">
      <c r="A283" s="1417"/>
      <c r="B283" s="1474" t="s">
        <v>671</v>
      </c>
      <c r="C283" s="1417"/>
      <c r="D283" s="1475"/>
      <c r="E283" s="1493"/>
    </row>
    <row r="284" spans="1:5">
      <c r="A284" s="1417"/>
      <c r="B284" s="1474" t="s">
        <v>666</v>
      </c>
      <c r="C284" s="1417"/>
      <c r="D284" s="1475"/>
      <c r="E284" s="1493"/>
    </row>
    <row r="285" spans="1:5">
      <c r="A285" s="1417"/>
      <c r="B285" s="1474" t="s">
        <v>672</v>
      </c>
      <c r="C285" s="1417"/>
      <c r="D285" s="1475"/>
      <c r="E285" s="1493"/>
    </row>
    <row r="286" spans="1:5">
      <c r="A286" s="1417"/>
      <c r="B286" s="1476" t="s">
        <v>583</v>
      </c>
      <c r="C286" s="1417"/>
      <c r="D286" s="1475"/>
      <c r="E286" s="1493"/>
    </row>
    <row r="287" spans="1:5">
      <c r="A287" s="1417"/>
      <c r="B287" s="1476" t="s">
        <v>673</v>
      </c>
      <c r="C287" s="1417"/>
      <c r="D287" s="1475"/>
      <c r="E287" s="1493"/>
    </row>
    <row r="288" spans="1:5">
      <c r="A288" s="1417"/>
      <c r="B288" s="1476" t="s">
        <v>674</v>
      </c>
      <c r="C288" s="1417"/>
      <c r="D288" s="1475"/>
      <c r="E288" s="1493"/>
    </row>
    <row r="289" spans="1:5">
      <c r="A289" s="1417"/>
      <c r="B289" s="1476" t="s">
        <v>579</v>
      </c>
      <c r="C289" s="1417"/>
      <c r="D289" s="1475"/>
      <c r="E289" s="1493"/>
    </row>
    <row r="290" spans="1:5">
      <c r="A290" s="1417"/>
      <c r="B290" s="1476" t="s">
        <v>675</v>
      </c>
      <c r="C290" s="1417"/>
      <c r="D290" s="1475"/>
      <c r="E290" s="1493"/>
    </row>
    <row r="291" spans="1:5">
      <c r="A291" s="1417"/>
      <c r="B291" s="1476" t="s">
        <v>676</v>
      </c>
      <c r="C291" s="1417"/>
      <c r="D291" s="1475"/>
      <c r="E291" s="1493"/>
    </row>
    <row r="292" spans="1:5">
      <c r="A292" s="1417"/>
      <c r="B292" s="1476" t="s">
        <v>677</v>
      </c>
      <c r="C292" s="1417"/>
      <c r="D292" s="1475"/>
      <c r="E292" s="1493"/>
    </row>
    <row r="293" spans="1:5">
      <c r="A293" s="1392"/>
      <c r="B293" s="1473"/>
      <c r="C293" s="1392"/>
      <c r="D293" s="1394"/>
      <c r="E293" s="1493"/>
    </row>
    <row r="294" spans="1:5">
      <c r="A294" s="1392"/>
      <c r="B294" s="1395" t="s">
        <v>678</v>
      </c>
      <c r="C294" s="1392"/>
      <c r="D294" s="1394"/>
      <c r="E294" s="1493"/>
    </row>
    <row r="295" spans="1:5">
      <c r="A295" s="1392"/>
      <c r="B295" s="1395" t="s">
        <v>679</v>
      </c>
      <c r="C295" s="1392"/>
      <c r="D295" s="1394"/>
      <c r="E295" s="1493"/>
    </row>
    <row r="296" spans="1:5">
      <c r="A296" s="1392"/>
      <c r="B296" s="1395" t="s">
        <v>680</v>
      </c>
      <c r="C296" s="1392"/>
      <c r="D296" s="1394"/>
      <c r="E296" s="1493"/>
    </row>
    <row r="297" spans="1:5">
      <c r="A297" s="1392"/>
      <c r="B297" s="1395" t="s">
        <v>681</v>
      </c>
      <c r="C297" s="1392"/>
      <c r="D297" s="1394"/>
      <c r="E297" s="1493"/>
    </row>
    <row r="298" spans="1:5">
      <c r="A298" s="1392"/>
      <c r="B298" s="1395" t="s">
        <v>680</v>
      </c>
      <c r="C298" s="1392"/>
      <c r="D298" s="1394"/>
      <c r="E298" s="1493"/>
    </row>
    <row r="299" spans="1:5">
      <c r="A299" s="1392"/>
      <c r="B299" s="1395" t="s">
        <v>682</v>
      </c>
      <c r="C299" s="1392"/>
      <c r="D299" s="1394"/>
      <c r="E299" s="1493"/>
    </row>
    <row r="300" spans="1:5">
      <c r="A300" s="1392"/>
      <c r="B300" s="1473"/>
      <c r="C300" s="1392"/>
      <c r="D300" s="1394"/>
      <c r="E300" s="1493"/>
    </row>
    <row r="301" spans="1:5">
      <c r="A301" s="1392"/>
      <c r="B301" s="1395" t="s">
        <v>683</v>
      </c>
      <c r="C301" s="1392"/>
      <c r="D301" s="1394"/>
      <c r="E301" s="1493"/>
    </row>
    <row r="302" spans="1:5">
      <c r="A302" s="1417"/>
      <c r="B302" s="1476" t="s">
        <v>680</v>
      </c>
      <c r="C302" s="1417"/>
      <c r="D302" s="1475"/>
      <c r="E302" s="1493"/>
    </row>
    <row r="303" spans="1:5">
      <c r="A303" s="1417"/>
      <c r="B303" s="1476" t="s">
        <v>684</v>
      </c>
      <c r="C303" s="1417"/>
      <c r="D303" s="1475"/>
      <c r="E303" s="1493"/>
    </row>
    <row r="304" spans="1:5">
      <c r="A304" s="1417"/>
      <c r="B304" s="1476" t="s">
        <v>680</v>
      </c>
      <c r="C304" s="1417"/>
      <c r="D304" s="1475"/>
      <c r="E304" s="1493"/>
    </row>
    <row r="305" spans="1:6">
      <c r="A305" s="1417"/>
      <c r="B305" s="1476" t="s">
        <v>685</v>
      </c>
      <c r="C305" s="1417"/>
      <c r="D305" s="1475"/>
      <c r="E305" s="1493"/>
    </row>
    <row r="306" spans="1:6">
      <c r="A306" s="1417"/>
      <c r="B306" s="1476" t="s">
        <v>686</v>
      </c>
      <c r="C306" s="1417"/>
      <c r="D306" s="1475"/>
      <c r="E306" s="1493"/>
    </row>
    <row r="307" spans="1:6">
      <c r="A307" s="1417"/>
      <c r="B307" s="1476" t="s">
        <v>687</v>
      </c>
      <c r="C307" s="1417"/>
      <c r="D307" s="1475"/>
      <c r="E307" s="1493"/>
    </row>
    <row r="308" spans="1:6">
      <c r="A308" s="1417"/>
      <c r="B308" s="1476" t="s">
        <v>688</v>
      </c>
      <c r="C308" s="1417"/>
      <c r="D308" s="1475"/>
      <c r="E308" s="1493"/>
    </row>
    <row r="309" spans="1:6">
      <c r="A309" s="1417"/>
      <c r="B309" s="1476" t="s">
        <v>689</v>
      </c>
      <c r="C309" s="1417"/>
      <c r="D309" s="1475"/>
      <c r="E309" s="1493"/>
    </row>
    <row r="310" spans="1:6">
      <c r="A310" s="1417"/>
      <c r="B310" s="1476" t="s">
        <v>690</v>
      </c>
      <c r="C310" s="1417"/>
      <c r="D310" s="1475"/>
      <c r="E310" s="1493"/>
    </row>
    <row r="311" spans="1:6">
      <c r="A311" s="1417"/>
      <c r="B311" s="1476" t="s">
        <v>691</v>
      </c>
      <c r="C311" s="1417"/>
      <c r="D311" s="1475"/>
      <c r="E311" s="1493"/>
    </row>
    <row r="312" spans="1:6">
      <c r="A312" s="1417"/>
      <c r="B312" s="1476" t="s">
        <v>692</v>
      </c>
      <c r="C312" s="1392" t="s">
        <v>5</v>
      </c>
      <c r="D312" s="1394">
        <v>2</v>
      </c>
      <c r="E312" s="1442"/>
      <c r="F312" s="1376">
        <f>ROUND(D312*E312,2)</f>
        <v>0</v>
      </c>
    </row>
    <row r="313" spans="1:6">
      <c r="A313" s="1417"/>
      <c r="B313" s="1476"/>
      <c r="C313" s="1417"/>
      <c r="D313" s="1475"/>
      <c r="E313" s="1493"/>
    </row>
    <row r="314" spans="1:6" ht="63.75">
      <c r="A314" s="1392" t="s">
        <v>36</v>
      </c>
      <c r="B314" s="1403" t="s">
        <v>693</v>
      </c>
      <c r="C314" s="1392"/>
      <c r="D314" s="1404"/>
      <c r="E314" s="1493"/>
    </row>
    <row r="315" spans="1:6">
      <c r="A315" s="1392"/>
      <c r="B315" s="1405" t="s">
        <v>426</v>
      </c>
      <c r="C315" s="1392" t="s">
        <v>23</v>
      </c>
      <c r="D315" s="1404">
        <v>30</v>
      </c>
      <c r="E315" s="1442"/>
      <c r="F315" s="1376">
        <f>ROUND(D315*E315,2)</f>
        <v>0</v>
      </c>
    </row>
    <row r="316" spans="1:6">
      <c r="A316" s="1392"/>
      <c r="B316" s="1405" t="s">
        <v>428</v>
      </c>
      <c r="C316" s="1392" t="s">
        <v>23</v>
      </c>
      <c r="D316" s="1404">
        <v>30</v>
      </c>
      <c r="E316" s="1442"/>
      <c r="F316" s="1376">
        <f>ROUND(D316*E316,2)</f>
        <v>0</v>
      </c>
    </row>
    <row r="317" spans="1:6">
      <c r="A317" s="1392"/>
      <c r="B317" s="1395"/>
      <c r="C317" s="1392"/>
      <c r="D317" s="1394"/>
      <c r="E317" s="1493"/>
    </row>
    <row r="318" spans="1:6" ht="38.25">
      <c r="A318" s="1392" t="s">
        <v>371</v>
      </c>
      <c r="B318" s="1403" t="s">
        <v>434</v>
      </c>
      <c r="C318" s="1392"/>
      <c r="D318" s="1404"/>
      <c r="E318" s="1493"/>
    </row>
    <row r="319" spans="1:6">
      <c r="A319" s="1392"/>
      <c r="B319" s="1403" t="s">
        <v>435</v>
      </c>
      <c r="C319" s="1392" t="s">
        <v>23</v>
      </c>
      <c r="D319" s="1404">
        <v>30</v>
      </c>
      <c r="E319" s="1442"/>
      <c r="F319" s="1376">
        <f>ROUND(D319*E319,2)</f>
        <v>0</v>
      </c>
    </row>
    <row r="320" spans="1:6">
      <c r="A320" s="1392"/>
      <c r="B320" s="1406"/>
      <c r="C320" s="1392"/>
      <c r="D320" s="1404"/>
      <c r="E320" s="1493"/>
    </row>
    <row r="321" spans="1:7" ht="25.5">
      <c r="A321" s="1392" t="s">
        <v>436</v>
      </c>
      <c r="B321" s="1403" t="s">
        <v>437</v>
      </c>
      <c r="C321" s="1392"/>
      <c r="D321" s="1404"/>
      <c r="E321" s="1493"/>
    </row>
    <row r="322" spans="1:7">
      <c r="A322" s="1392"/>
      <c r="B322" s="1414" t="s">
        <v>438</v>
      </c>
      <c r="C322" s="1392" t="s">
        <v>5</v>
      </c>
      <c r="D322" s="1404">
        <v>2</v>
      </c>
      <c r="E322" s="1442"/>
      <c r="F322" s="1376">
        <f>ROUND(D322*E322,2)</f>
        <v>0</v>
      </c>
    </row>
    <row r="323" spans="1:7">
      <c r="A323" s="1392"/>
      <c r="B323" s="1406"/>
      <c r="C323" s="1392"/>
      <c r="D323" s="1404"/>
      <c r="E323" s="1493"/>
    </row>
    <row r="324" spans="1:7" ht="63.75">
      <c r="A324" s="1392" t="s">
        <v>439</v>
      </c>
      <c r="B324" s="1403" t="s">
        <v>440</v>
      </c>
      <c r="C324" s="1392"/>
      <c r="D324" s="1404"/>
      <c r="E324" s="1493"/>
    </row>
    <row r="325" spans="1:7">
      <c r="A325" s="1415"/>
      <c r="B325" s="1416"/>
      <c r="C325" s="1392" t="s">
        <v>441</v>
      </c>
      <c r="D325" s="1404">
        <v>10</v>
      </c>
      <c r="E325" s="1442"/>
      <c r="F325" s="1376">
        <f>ROUND(D325*E325,2)</f>
        <v>0</v>
      </c>
    </row>
    <row r="326" spans="1:7">
      <c r="A326" s="1392"/>
      <c r="B326" s="1395"/>
      <c r="C326" s="1392"/>
      <c r="D326" s="1394"/>
      <c r="E326" s="1493"/>
    </row>
    <row r="327" spans="1:7">
      <c r="A327" s="1415" t="s">
        <v>442</v>
      </c>
      <c r="B327" s="1471" t="s">
        <v>477</v>
      </c>
      <c r="C327" s="1392"/>
      <c r="D327" s="1472"/>
      <c r="E327" s="1493"/>
    </row>
    <row r="328" spans="1:7">
      <c r="A328" s="1415"/>
      <c r="B328" s="1471" t="s">
        <v>606</v>
      </c>
      <c r="C328" s="1392" t="s">
        <v>444</v>
      </c>
      <c r="D328" s="1472">
        <v>1</v>
      </c>
      <c r="E328" s="1442"/>
      <c r="F328" s="1376">
        <f>ROUND(D328*E328,2)</f>
        <v>0</v>
      </c>
    </row>
    <row r="329" spans="1:7">
      <c r="A329" s="1415"/>
      <c r="B329" s="1471"/>
      <c r="C329" s="1392"/>
      <c r="D329" s="1472"/>
      <c r="E329" s="1493"/>
    </row>
    <row r="330" spans="1:7">
      <c r="A330" s="1415" t="s">
        <v>443</v>
      </c>
      <c r="B330" s="1471" t="s">
        <v>480</v>
      </c>
      <c r="C330" s="1392"/>
      <c r="D330" s="1472"/>
      <c r="E330" s="1493"/>
    </row>
    <row r="331" spans="1:7" ht="90">
      <c r="A331" s="1415"/>
      <c r="B331" s="1471" t="s">
        <v>621</v>
      </c>
      <c r="C331" s="1392" t="s">
        <v>444</v>
      </c>
      <c r="D331" s="1472">
        <v>1</v>
      </c>
      <c r="E331" s="1442"/>
      <c r="F331" s="1376">
        <f>ROUND(D331*E331,2)</f>
        <v>0</v>
      </c>
    </row>
    <row r="332" spans="1:7" s="1199" customFormat="1">
      <c r="A332" s="1417"/>
      <c r="B332" s="1418"/>
      <c r="C332" s="1417"/>
      <c r="D332" s="1419"/>
      <c r="E332" s="1501"/>
      <c r="F332" s="1420"/>
      <c r="G332" s="1421"/>
    </row>
    <row r="333" spans="1:7" s="1199" customFormat="1" ht="25.5">
      <c r="A333" s="1417" t="s">
        <v>445</v>
      </c>
      <c r="B333" s="1422" t="s">
        <v>449</v>
      </c>
      <c r="C333" s="1417"/>
      <c r="D333" s="1419"/>
      <c r="E333" s="1502"/>
      <c r="F333" s="1420"/>
      <c r="G333" s="1421"/>
    </row>
    <row r="334" spans="1:7" s="1199" customFormat="1">
      <c r="A334" s="1423"/>
      <c r="B334" s="1424"/>
      <c r="C334" s="1417" t="s">
        <v>444</v>
      </c>
      <c r="D334" s="1419">
        <v>1</v>
      </c>
      <c r="E334" s="1442"/>
      <c r="F334" s="1376">
        <f>ROUND(D334*E334,2)</f>
        <v>0</v>
      </c>
      <c r="G334" s="1421"/>
    </row>
    <row r="335" spans="1:7" s="1199" customFormat="1">
      <c r="A335" s="1417"/>
      <c r="B335" s="1418"/>
      <c r="C335" s="1417"/>
      <c r="D335" s="1419"/>
      <c r="E335" s="1502"/>
      <c r="F335" s="1420"/>
      <c r="G335" s="1421"/>
    </row>
    <row r="336" spans="1:7" s="1199" customFormat="1" ht="25.5">
      <c r="A336" s="1417" t="s">
        <v>447</v>
      </c>
      <c r="B336" s="1477" t="s">
        <v>451</v>
      </c>
      <c r="C336" s="1417"/>
      <c r="D336" s="1419"/>
      <c r="E336" s="1503"/>
      <c r="F336" s="1420"/>
      <c r="G336" s="1421"/>
    </row>
    <row r="337" spans="1:7" s="1199" customFormat="1">
      <c r="A337" s="1423"/>
      <c r="B337" s="1424"/>
      <c r="C337" s="1417" t="s">
        <v>441</v>
      </c>
      <c r="D337" s="1419">
        <v>100.5</v>
      </c>
      <c r="E337" s="1442"/>
      <c r="F337" s="1376">
        <f>ROUND(D337*E337,2)</f>
        <v>0</v>
      </c>
      <c r="G337" s="1421"/>
    </row>
    <row r="338" spans="1:7" s="1199" customFormat="1">
      <c r="A338" s="1417"/>
      <c r="B338" s="1418"/>
      <c r="C338" s="1417"/>
      <c r="D338" s="1419"/>
      <c r="E338" s="1504"/>
      <c r="F338" s="1420"/>
      <c r="G338" s="1421"/>
    </row>
    <row r="339" spans="1:7" s="1199" customFormat="1" ht="51">
      <c r="A339" s="1417" t="s">
        <v>448</v>
      </c>
      <c r="B339" s="1422" t="s">
        <v>452</v>
      </c>
      <c r="C339" s="1417"/>
      <c r="D339" s="1419"/>
      <c r="E339" s="1504"/>
      <c r="F339" s="1420"/>
      <c r="G339" s="1421"/>
    </row>
    <row r="340" spans="1:7" s="1199" customFormat="1">
      <c r="A340" s="1423"/>
      <c r="B340" s="1424"/>
      <c r="C340" s="1417" t="s">
        <v>444</v>
      </c>
      <c r="D340" s="1419">
        <v>1</v>
      </c>
      <c r="E340" s="1442"/>
      <c r="F340" s="1376">
        <f>ROUND(D340*E340,2)</f>
        <v>0</v>
      </c>
      <c r="G340" s="1421"/>
    </row>
    <row r="341" spans="1:7">
      <c r="A341" s="1423"/>
      <c r="B341" s="709"/>
      <c r="C341" s="1417"/>
      <c r="D341" s="1478"/>
      <c r="E341" s="1505"/>
      <c r="F341" s="1479"/>
      <c r="G341" s="1480"/>
    </row>
    <row r="342" spans="1:7">
      <c r="A342" s="1423" t="s">
        <v>450</v>
      </c>
      <c r="B342" s="709" t="s">
        <v>484</v>
      </c>
      <c r="C342" s="1417"/>
      <c r="D342" s="1478"/>
      <c r="E342" s="1505"/>
      <c r="F342" s="1479"/>
      <c r="G342" s="1480"/>
    </row>
    <row r="343" spans="1:7" ht="39">
      <c r="A343" s="1415"/>
      <c r="B343" s="1471" t="s">
        <v>485</v>
      </c>
      <c r="C343" s="1392" t="s">
        <v>444</v>
      </c>
      <c r="D343" s="1472">
        <v>1</v>
      </c>
      <c r="E343" s="1442"/>
      <c r="F343" s="1376">
        <f>ROUND(D343*E343,2)</f>
        <v>0</v>
      </c>
    </row>
    <row r="344" spans="1:7">
      <c r="A344" s="1272"/>
      <c r="B344" s="1220"/>
      <c r="C344" s="1223"/>
      <c r="D344" s="110"/>
      <c r="E344" s="1448"/>
      <c r="F344" s="111"/>
      <c r="G344" s="104"/>
    </row>
    <row r="345" spans="1:7">
      <c r="A345" s="1229"/>
      <c r="B345" s="1230" t="s">
        <v>694</v>
      </c>
      <c r="C345" s="1231"/>
      <c r="D345" s="1383"/>
      <c r="E345" s="1449"/>
      <c r="F345" s="1233">
        <f>ROUND(SUM(F198:F344),2)</f>
        <v>0</v>
      </c>
      <c r="G345" s="1233"/>
    </row>
    <row r="346" spans="1:7">
      <c r="A346" s="1369"/>
      <c r="B346" s="1209"/>
      <c r="C346" s="1369"/>
      <c r="D346" s="1370"/>
      <c r="E346" s="1439"/>
      <c r="F346" s="1370"/>
      <c r="G346" s="1209"/>
    </row>
    <row r="347" spans="1:7">
      <c r="A347" s="1310"/>
      <c r="B347" s="1311"/>
      <c r="C347" s="1312"/>
      <c r="D347" s="1374"/>
      <c r="E347" s="1440"/>
      <c r="F347" s="1243"/>
      <c r="G347" s="1243"/>
    </row>
    <row r="348" spans="1:7">
      <c r="A348" s="1234" t="s">
        <v>12</v>
      </c>
      <c r="B348" s="1235" t="s">
        <v>695</v>
      </c>
      <c r="C348" s="1236"/>
      <c r="D348" s="1462"/>
      <c r="E348" s="1491"/>
      <c r="F348" s="1463"/>
      <c r="G348" s="1238"/>
    </row>
    <row r="349" spans="1:7">
      <c r="A349" s="1464"/>
      <c r="B349" s="1289"/>
      <c r="C349" s="1465"/>
      <c r="D349" s="112"/>
      <c r="E349" s="1458"/>
      <c r="F349" s="111"/>
      <c r="G349" s="104"/>
    </row>
    <row r="350" spans="1:7">
      <c r="A350" s="1392" t="s">
        <v>9</v>
      </c>
      <c r="B350" s="1393" t="s">
        <v>697</v>
      </c>
      <c r="C350" s="1392" t="s">
        <v>5</v>
      </c>
      <c r="D350" s="1394">
        <v>59</v>
      </c>
      <c r="E350" s="1442"/>
      <c r="F350" s="1376">
        <f>ROUND(D350*E350,2)</f>
        <v>0</v>
      </c>
    </row>
    <row r="351" spans="1:7" ht="204">
      <c r="A351" s="1392"/>
      <c r="B351" s="1393" t="s">
        <v>698</v>
      </c>
      <c r="C351" s="1392"/>
      <c r="D351" s="1394"/>
      <c r="E351" s="1493"/>
    </row>
    <row r="352" spans="1:7" ht="89.25">
      <c r="A352" s="1392"/>
      <c r="B352" s="1393" t="s">
        <v>699</v>
      </c>
      <c r="C352" s="1392"/>
      <c r="D352" s="1394"/>
      <c r="E352" s="1493"/>
    </row>
    <row r="353" spans="1:5">
      <c r="A353" s="1392"/>
      <c r="B353" s="1393" t="s">
        <v>700</v>
      </c>
      <c r="C353" s="1392"/>
      <c r="D353" s="1394"/>
      <c r="E353" s="1493"/>
    </row>
    <row r="354" spans="1:5" ht="25.5">
      <c r="A354" s="1392"/>
      <c r="B354" s="1393" t="s">
        <v>701</v>
      </c>
      <c r="C354" s="1392"/>
      <c r="D354" s="1394"/>
      <c r="E354" s="1493"/>
    </row>
    <row r="355" spans="1:5" ht="25.5">
      <c r="A355" s="1392"/>
      <c r="B355" s="1393" t="s">
        <v>702</v>
      </c>
      <c r="C355" s="1481"/>
      <c r="D355" s="1472"/>
      <c r="E355" s="1493"/>
    </row>
    <row r="356" spans="1:5" ht="25.5">
      <c r="A356" s="1392"/>
      <c r="B356" s="1393" t="s">
        <v>703</v>
      </c>
      <c r="C356" s="1481"/>
      <c r="D356" s="1472"/>
      <c r="E356" s="1493"/>
    </row>
    <row r="357" spans="1:5" ht="38.25">
      <c r="A357" s="1392"/>
      <c r="B357" s="1393" t="s">
        <v>704</v>
      </c>
      <c r="C357" s="1481"/>
      <c r="D357" s="1472"/>
      <c r="E357" s="1493"/>
    </row>
    <row r="358" spans="1:5">
      <c r="A358" s="1392"/>
      <c r="B358" s="1393" t="s">
        <v>705</v>
      </c>
      <c r="C358" s="1481"/>
      <c r="D358" s="1472"/>
      <c r="E358" s="1493"/>
    </row>
    <row r="359" spans="1:5" ht="25.5">
      <c r="A359" s="1392"/>
      <c r="B359" s="1393" t="s">
        <v>706</v>
      </c>
      <c r="C359" s="1482"/>
      <c r="D359" s="1472"/>
      <c r="E359" s="1493"/>
    </row>
    <row r="360" spans="1:5">
      <c r="A360" s="1392"/>
      <c r="B360" s="1393" t="s">
        <v>707</v>
      </c>
      <c r="C360" s="1481"/>
      <c r="D360" s="1472"/>
      <c r="E360" s="1493"/>
    </row>
    <row r="361" spans="1:5">
      <c r="A361" s="1392"/>
      <c r="B361" s="1393" t="s">
        <v>708</v>
      </c>
      <c r="C361" s="1481"/>
      <c r="D361" s="1472"/>
      <c r="E361" s="1493"/>
    </row>
    <row r="362" spans="1:5">
      <c r="A362" s="1392"/>
      <c r="B362" s="1393" t="s">
        <v>709</v>
      </c>
      <c r="C362" s="1481"/>
      <c r="D362" s="1472"/>
      <c r="E362" s="1493"/>
    </row>
    <row r="363" spans="1:5">
      <c r="A363" s="1392"/>
      <c r="B363" s="1393" t="s">
        <v>710</v>
      </c>
      <c r="C363" s="1481"/>
      <c r="D363" s="1472"/>
      <c r="E363" s="1493"/>
    </row>
    <row r="364" spans="1:5">
      <c r="A364" s="1392"/>
      <c r="B364" s="1393" t="s">
        <v>711</v>
      </c>
      <c r="C364" s="1481"/>
      <c r="D364" s="1472"/>
      <c r="E364" s="1493"/>
    </row>
    <row r="365" spans="1:5">
      <c r="A365" s="1392"/>
      <c r="B365" s="1393" t="s">
        <v>712</v>
      </c>
      <c r="C365" s="1481"/>
      <c r="D365" s="1472"/>
      <c r="E365" s="1493"/>
    </row>
    <row r="366" spans="1:5" ht="25.5">
      <c r="A366" s="1392"/>
      <c r="B366" s="1393" t="s">
        <v>713</v>
      </c>
      <c r="C366" s="1481"/>
      <c r="D366" s="1472"/>
      <c r="E366" s="1493"/>
    </row>
    <row r="367" spans="1:5">
      <c r="A367" s="1392"/>
      <c r="B367" s="1393" t="s">
        <v>714</v>
      </c>
      <c r="C367" s="1481"/>
      <c r="D367" s="1472"/>
      <c r="E367" s="1493"/>
    </row>
    <row r="368" spans="1:5" ht="38.25">
      <c r="A368" s="1392"/>
      <c r="B368" s="1393" t="s">
        <v>715</v>
      </c>
      <c r="C368" s="1392"/>
      <c r="D368" s="1394"/>
      <c r="E368" s="1493"/>
    </row>
    <row r="369" spans="1:6" ht="25.5">
      <c r="A369" s="1392"/>
      <c r="B369" s="1393" t="s">
        <v>716</v>
      </c>
      <c r="C369" s="1392"/>
      <c r="D369" s="1394"/>
      <c r="E369" s="1493"/>
    </row>
    <row r="370" spans="1:6">
      <c r="A370" s="1392"/>
      <c r="B370" s="1393" t="s">
        <v>717</v>
      </c>
      <c r="C370" s="1392"/>
      <c r="D370" s="1394"/>
      <c r="E370" s="1493"/>
    </row>
    <row r="371" spans="1:6" ht="25.5">
      <c r="A371" s="1392"/>
      <c r="B371" s="1393" t="s">
        <v>718</v>
      </c>
      <c r="C371" s="1392"/>
      <c r="D371" s="1394"/>
      <c r="E371" s="1493"/>
    </row>
    <row r="372" spans="1:6" ht="25.5">
      <c r="A372" s="1392"/>
      <c r="B372" s="1393" t="s">
        <v>719</v>
      </c>
      <c r="C372" s="1392"/>
      <c r="D372" s="1394"/>
      <c r="E372" s="1493"/>
    </row>
    <row r="373" spans="1:6" ht="25.5">
      <c r="A373" s="1392"/>
      <c r="B373" s="1393" t="s">
        <v>720</v>
      </c>
      <c r="C373" s="1392"/>
      <c r="D373" s="1394"/>
      <c r="E373" s="1493"/>
    </row>
    <row r="374" spans="1:6">
      <c r="A374" s="1392"/>
      <c r="B374" s="1393" t="s">
        <v>721</v>
      </c>
      <c r="C374" s="1392"/>
      <c r="D374" s="1394"/>
      <c r="E374" s="1493"/>
    </row>
    <row r="375" spans="1:6">
      <c r="A375" s="1392"/>
      <c r="B375" s="1395"/>
      <c r="C375" s="1392"/>
      <c r="D375" s="1394"/>
      <c r="E375" s="1493"/>
    </row>
    <row r="376" spans="1:6" ht="25.5">
      <c r="A376" s="1392" t="s">
        <v>10</v>
      </c>
      <c r="B376" s="1393" t="s">
        <v>722</v>
      </c>
      <c r="C376" s="1392" t="s">
        <v>5</v>
      </c>
      <c r="D376" s="1394">
        <v>1</v>
      </c>
      <c r="E376" s="1442"/>
      <c r="F376" s="1376">
        <f>ROUND(D376*E376,2)</f>
        <v>0</v>
      </c>
    </row>
    <row r="377" spans="1:6" ht="38.25">
      <c r="A377" s="1392"/>
      <c r="B377" s="1393" t="s">
        <v>723</v>
      </c>
      <c r="C377" s="1392"/>
      <c r="D377" s="1394"/>
      <c r="E377" s="1493"/>
    </row>
    <row r="378" spans="1:6">
      <c r="A378" s="1392"/>
      <c r="B378" s="1393" t="s">
        <v>724</v>
      </c>
      <c r="C378" s="1392"/>
      <c r="D378" s="1394"/>
      <c r="E378" s="1493"/>
    </row>
    <row r="379" spans="1:6" ht="25.5">
      <c r="A379" s="1392"/>
      <c r="B379" s="1393" t="s">
        <v>725</v>
      </c>
      <c r="C379" s="1392"/>
      <c r="D379" s="1394"/>
      <c r="E379" s="1493"/>
    </row>
    <row r="380" spans="1:6" ht="25.5">
      <c r="A380" s="1392"/>
      <c r="B380" s="1393" t="s">
        <v>726</v>
      </c>
      <c r="C380" s="1392"/>
      <c r="D380" s="1394"/>
      <c r="E380" s="1493"/>
    </row>
    <row r="381" spans="1:6" ht="25.5">
      <c r="A381" s="1392"/>
      <c r="B381" s="1393" t="s">
        <v>727</v>
      </c>
      <c r="C381" s="1392"/>
      <c r="D381" s="1394"/>
      <c r="E381" s="1493"/>
    </row>
    <row r="382" spans="1:6" ht="25.5">
      <c r="A382" s="1392"/>
      <c r="B382" s="1393" t="s">
        <v>728</v>
      </c>
      <c r="C382" s="1392"/>
      <c r="D382" s="1394"/>
      <c r="E382" s="1493"/>
    </row>
    <row r="383" spans="1:6">
      <c r="A383" s="1392"/>
      <c r="B383" s="1395"/>
      <c r="C383" s="1392"/>
      <c r="D383" s="1394"/>
      <c r="E383" s="1493"/>
    </row>
    <row r="384" spans="1:6">
      <c r="A384" s="1392"/>
      <c r="B384" s="1395"/>
      <c r="C384" s="1392"/>
      <c r="D384" s="1394"/>
      <c r="E384" s="1493"/>
    </row>
    <row r="385" spans="1:7">
      <c r="A385" s="1392" t="s">
        <v>12</v>
      </c>
      <c r="B385" s="1393" t="s">
        <v>729</v>
      </c>
      <c r="C385" s="1392" t="s">
        <v>5</v>
      </c>
      <c r="D385" s="1394">
        <v>1</v>
      </c>
      <c r="E385" s="1442"/>
      <c r="F385" s="1376">
        <f>ROUND(D385*E385,2)</f>
        <v>0</v>
      </c>
    </row>
    <row r="386" spans="1:7" ht="25.5">
      <c r="A386" s="1392"/>
      <c r="B386" s="1393" t="s">
        <v>730</v>
      </c>
      <c r="C386" s="1392"/>
      <c r="D386" s="1394"/>
      <c r="E386" s="1493"/>
    </row>
    <row r="387" spans="1:7">
      <c r="A387" s="1392"/>
      <c r="B387" s="1393" t="s">
        <v>731</v>
      </c>
      <c r="C387" s="1392"/>
      <c r="D387" s="1394"/>
      <c r="E387" s="1493"/>
    </row>
    <row r="388" spans="1:7" ht="25.5">
      <c r="A388" s="1392"/>
      <c r="B388" s="1393" t="s">
        <v>732</v>
      </c>
      <c r="C388" s="1392"/>
      <c r="D388" s="1394"/>
      <c r="E388" s="1493"/>
    </row>
    <row r="389" spans="1:7">
      <c r="A389" s="1392"/>
      <c r="B389" s="1395"/>
      <c r="C389" s="1392"/>
      <c r="D389" s="1394"/>
      <c r="E389" s="1493"/>
    </row>
    <row r="390" spans="1:7" ht="51">
      <c r="A390" s="1392" t="s">
        <v>7</v>
      </c>
      <c r="B390" s="1403" t="s">
        <v>733</v>
      </c>
      <c r="C390" s="1392"/>
      <c r="D390" s="1404"/>
      <c r="E390" s="1493"/>
    </row>
    <row r="391" spans="1:7">
      <c r="A391" s="1415"/>
      <c r="B391" s="1416"/>
      <c r="C391" s="1392" t="s">
        <v>444</v>
      </c>
      <c r="D391" s="1404">
        <v>1</v>
      </c>
      <c r="E391" s="1442"/>
      <c r="F391" s="1376">
        <f>ROUND(D391*E391,2)</f>
        <v>0</v>
      </c>
    </row>
    <row r="392" spans="1:7">
      <c r="A392" s="1272"/>
      <c r="B392" s="1220"/>
      <c r="C392" s="1223"/>
      <c r="D392" s="110"/>
      <c r="E392" s="1448"/>
      <c r="F392" s="111"/>
      <c r="G392" s="104"/>
    </row>
    <row r="393" spans="1:7">
      <c r="A393" s="1229"/>
      <c r="B393" s="1230" t="s">
        <v>696</v>
      </c>
      <c r="C393" s="1231"/>
      <c r="D393" s="1383"/>
      <c r="E393" s="1449"/>
      <c r="F393" s="1233">
        <f>ROUND(SUM(F349:F392),2)</f>
        <v>0</v>
      </c>
      <c r="G393" s="1233"/>
    </row>
    <row r="394" spans="1:7">
      <c r="A394" s="1369"/>
      <c r="B394" s="1209"/>
      <c r="C394" s="1369"/>
      <c r="D394" s="1370"/>
      <c r="E394" s="1439"/>
      <c r="F394" s="1385"/>
      <c r="G394" s="1209"/>
    </row>
    <row r="395" spans="1:7">
      <c r="A395" s="1310"/>
      <c r="B395" s="1311"/>
      <c r="C395" s="1312"/>
      <c r="D395" s="1374"/>
      <c r="E395" s="1440"/>
      <c r="F395" s="1483"/>
      <c r="G395" s="1243"/>
    </row>
    <row r="396" spans="1:7">
      <c r="A396" s="1234" t="s">
        <v>7</v>
      </c>
      <c r="B396" s="1235" t="s">
        <v>454</v>
      </c>
      <c r="C396" s="1236"/>
      <c r="D396" s="1462"/>
      <c r="E396" s="1491"/>
      <c r="F396" s="1484"/>
      <c r="G396" s="1238"/>
    </row>
    <row r="397" spans="1:7">
      <c r="A397" s="1464"/>
      <c r="B397" s="1289"/>
      <c r="C397" s="1465"/>
      <c r="D397" s="112"/>
      <c r="E397" s="1458"/>
      <c r="F397" s="104"/>
      <c r="G397" s="104"/>
    </row>
    <row r="398" spans="1:7">
      <c r="A398" s="1425">
        <v>1</v>
      </c>
      <c r="B398" s="1430" t="s">
        <v>455</v>
      </c>
      <c r="C398" s="1425"/>
      <c r="D398" s="1432"/>
      <c r="E398" s="1492"/>
      <c r="F398" s="1320"/>
      <c r="G398" s="1320"/>
    </row>
    <row r="399" spans="1:7">
      <c r="A399" s="1425"/>
      <c r="B399" s="1430" t="s">
        <v>456</v>
      </c>
      <c r="C399" s="1425"/>
      <c r="D399" s="1432"/>
      <c r="E399" s="1493"/>
      <c r="F399" s="1436"/>
    </row>
    <row r="400" spans="1:7">
      <c r="A400" s="1425"/>
      <c r="B400" s="1430" t="s">
        <v>457</v>
      </c>
      <c r="C400" s="1425"/>
      <c r="D400" s="1432"/>
      <c r="E400" s="1458"/>
      <c r="F400" s="1304"/>
      <c r="G400" s="1219"/>
    </row>
    <row r="401" spans="1:7">
      <c r="A401" s="1425"/>
      <c r="B401" s="1430" t="s">
        <v>458</v>
      </c>
      <c r="C401" s="1425"/>
      <c r="D401" s="1432"/>
      <c r="E401" s="1458"/>
      <c r="F401" s="1304"/>
      <c r="G401" s="1219"/>
    </row>
    <row r="402" spans="1:7">
      <c r="A402" s="1425"/>
      <c r="B402" s="1430" t="s">
        <v>459</v>
      </c>
      <c r="C402" s="1425"/>
      <c r="D402" s="1432"/>
      <c r="E402" s="1458"/>
      <c r="F402" s="1304"/>
      <c r="G402" s="1219"/>
    </row>
    <row r="403" spans="1:7">
      <c r="A403" s="1425"/>
      <c r="B403" s="1430" t="s">
        <v>460</v>
      </c>
      <c r="C403" s="1425"/>
      <c r="D403" s="1432"/>
      <c r="E403" s="1458"/>
      <c r="F403" s="1304"/>
      <c r="G403" s="1219"/>
    </row>
    <row r="404" spans="1:7">
      <c r="A404" s="1425"/>
      <c r="B404" s="1430"/>
      <c r="C404" s="1425"/>
      <c r="D404" s="1432"/>
      <c r="E404" s="1458"/>
      <c r="F404" s="1304"/>
      <c r="G404" s="1219"/>
    </row>
    <row r="405" spans="1:7" ht="51">
      <c r="A405" s="1425"/>
      <c r="B405" s="1430" t="s">
        <v>461</v>
      </c>
      <c r="C405" s="1425"/>
      <c r="D405" s="1432"/>
      <c r="E405" s="1439"/>
      <c r="F405" s="1304"/>
      <c r="G405" s="1219"/>
    </row>
    <row r="406" spans="1:7">
      <c r="A406" s="1485"/>
      <c r="B406" s="1486"/>
      <c r="C406" s="1425" t="s">
        <v>462</v>
      </c>
      <c r="D406" s="1432">
        <v>1</v>
      </c>
      <c r="E406" s="1442"/>
      <c r="F406" s="1376">
        <f>ROUND(D406*E406,2)</f>
        <v>0</v>
      </c>
      <c r="G406" s="1219"/>
    </row>
    <row r="407" spans="1:7">
      <c r="A407" s="1425"/>
      <c r="B407" s="1431"/>
      <c r="C407" s="1425"/>
      <c r="D407" s="1432"/>
      <c r="E407" s="1458"/>
      <c r="F407" s="1304"/>
      <c r="G407" s="1219"/>
    </row>
    <row r="408" spans="1:7" ht="38.25">
      <c r="A408" s="1425">
        <v>2</v>
      </c>
      <c r="B408" s="904" t="s">
        <v>463</v>
      </c>
      <c r="C408" s="1425" t="s">
        <v>5</v>
      </c>
      <c r="D408" s="1432">
        <v>2</v>
      </c>
      <c r="E408" s="1442"/>
      <c r="F408" s="1376">
        <f>ROUND(D408*E408,2)</f>
        <v>0</v>
      </c>
      <c r="G408" s="1219"/>
    </row>
    <row r="409" spans="1:7">
      <c r="A409" s="1425"/>
      <c r="B409" s="1431"/>
      <c r="C409" s="1425"/>
      <c r="D409" s="1432"/>
      <c r="E409" s="1492"/>
      <c r="F409" s="1304"/>
      <c r="G409" s="1219"/>
    </row>
    <row r="410" spans="1:7">
      <c r="A410" s="1425">
        <v>3</v>
      </c>
      <c r="B410" s="1426" t="s">
        <v>464</v>
      </c>
      <c r="C410" s="1425"/>
      <c r="D410" s="1432"/>
      <c r="E410" s="1493"/>
      <c r="F410" s="1304"/>
      <c r="G410" s="1219"/>
    </row>
    <row r="411" spans="1:7" ht="25.5">
      <c r="A411" s="1485"/>
      <c r="B411" s="1430" t="s">
        <v>465</v>
      </c>
      <c r="C411" s="1485"/>
      <c r="D411" s="1487"/>
      <c r="E411" s="1458"/>
      <c r="F411" s="1304"/>
      <c r="G411" s="1219"/>
    </row>
    <row r="412" spans="1:7" ht="38.25">
      <c r="A412" s="1425"/>
      <c r="B412" s="1430" t="s">
        <v>466</v>
      </c>
      <c r="C412" s="1425"/>
      <c r="D412" s="1432"/>
      <c r="E412" s="1458"/>
      <c r="F412" s="1304"/>
      <c r="G412" s="1219"/>
    </row>
    <row r="413" spans="1:7" ht="38.25">
      <c r="A413" s="1425"/>
      <c r="B413" s="1430" t="s">
        <v>467</v>
      </c>
      <c r="C413" s="1425" t="s">
        <v>462</v>
      </c>
      <c r="D413" s="1427">
        <v>5</v>
      </c>
      <c r="E413" s="1442"/>
      <c r="F413" s="1376">
        <f>ROUND(D413*E413,2)</f>
        <v>0</v>
      </c>
      <c r="G413" s="106"/>
    </row>
    <row r="414" spans="1:7">
      <c r="A414" s="1425"/>
      <c r="B414" s="1426"/>
      <c r="C414" s="1425"/>
      <c r="D414" s="1427"/>
      <c r="E414" s="1458"/>
      <c r="F414" s="1304"/>
      <c r="G414" s="1219"/>
    </row>
    <row r="415" spans="1:7">
      <c r="A415" s="1425">
        <v>4</v>
      </c>
      <c r="B415" s="1488" t="s">
        <v>468</v>
      </c>
      <c r="C415" s="1425"/>
      <c r="D415" s="1427"/>
      <c r="E415" s="1458"/>
      <c r="F415" s="1304"/>
      <c r="G415" s="1219"/>
    </row>
    <row r="416" spans="1:7">
      <c r="A416" s="1425"/>
      <c r="B416" s="1488" t="s">
        <v>469</v>
      </c>
      <c r="C416" s="1425"/>
      <c r="D416" s="1427"/>
      <c r="E416" s="1353"/>
      <c r="F416" s="1304"/>
      <c r="G416" s="1219"/>
    </row>
    <row r="417" spans="1:8" ht="25.5">
      <c r="A417" s="1425"/>
      <c r="B417" s="1489" t="s">
        <v>470</v>
      </c>
      <c r="C417" s="1425" t="s">
        <v>462</v>
      </c>
      <c r="D417" s="1427">
        <v>5</v>
      </c>
      <c r="E417" s="1442"/>
      <c r="F417" s="1376">
        <f>ROUND(D417*E417,2)</f>
        <v>0</v>
      </c>
      <c r="G417" s="1219"/>
    </row>
    <row r="418" spans="1:8">
      <c r="A418" s="1425"/>
      <c r="B418" s="1426"/>
      <c r="C418" s="1425"/>
      <c r="D418" s="1427"/>
      <c r="E418" s="1461"/>
      <c r="F418" s="1396"/>
      <c r="G418" s="1377"/>
    </row>
    <row r="419" spans="1:8">
      <c r="A419" s="1425">
        <f>A415+1</f>
        <v>5</v>
      </c>
      <c r="B419" s="1426" t="s">
        <v>477</v>
      </c>
      <c r="C419" s="1425"/>
      <c r="D419" s="1432"/>
      <c r="E419" s="1461"/>
      <c r="F419" s="104"/>
      <c r="G419" s="104"/>
    </row>
    <row r="420" spans="1:8" ht="38.25">
      <c r="A420" s="1425"/>
      <c r="B420" s="1430" t="s">
        <v>478</v>
      </c>
      <c r="C420" s="1425" t="s">
        <v>479</v>
      </c>
      <c r="D420" s="1427">
        <v>1</v>
      </c>
      <c r="E420" s="1442"/>
      <c r="F420" s="1376">
        <f>ROUND(D420*E420,2)</f>
        <v>0</v>
      </c>
      <c r="G420" s="1379"/>
    </row>
    <row r="421" spans="1:8">
      <c r="A421" s="1425"/>
      <c r="B421" s="1426"/>
      <c r="C421" s="1425"/>
      <c r="D421" s="1427"/>
      <c r="E421" s="1497"/>
      <c r="F421" s="104"/>
      <c r="G421" s="104"/>
    </row>
    <row r="422" spans="1:8">
      <c r="A422" s="1425">
        <f>A419+1</f>
        <v>6</v>
      </c>
      <c r="B422" s="1426" t="s">
        <v>480</v>
      </c>
      <c r="C422" s="1425"/>
      <c r="D422" s="1432"/>
      <c r="E422" s="1456"/>
      <c r="F422" s="1412"/>
      <c r="G422" s="1411"/>
    </row>
    <row r="423" spans="1:8" ht="89.25">
      <c r="A423" s="1425"/>
      <c r="B423" s="1426" t="s">
        <v>481</v>
      </c>
      <c r="C423" s="1425" t="s">
        <v>479</v>
      </c>
      <c r="D423" s="1427">
        <v>1</v>
      </c>
      <c r="E423" s="1442"/>
      <c r="F423" s="1376">
        <f>ROUND(D423*E423,2)</f>
        <v>0</v>
      </c>
      <c r="G423" s="104"/>
    </row>
    <row r="424" spans="1:8">
      <c r="A424" s="1425"/>
      <c r="B424" s="1426"/>
      <c r="C424" s="1425"/>
      <c r="D424" s="1432"/>
      <c r="E424" s="1458"/>
      <c r="F424" s="104"/>
      <c r="G424" s="104"/>
      <c r="H424" s="1251"/>
    </row>
    <row r="425" spans="1:8">
      <c r="A425" s="1425">
        <f>A422+1</f>
        <v>7</v>
      </c>
      <c r="B425" s="1426" t="s">
        <v>482</v>
      </c>
      <c r="C425" s="1425"/>
      <c r="D425" s="1432"/>
      <c r="E425" s="1458"/>
      <c r="F425" s="104"/>
      <c r="G425" s="104"/>
    </row>
    <row r="426" spans="1:8" ht="51">
      <c r="A426" s="1425"/>
      <c r="B426" s="1430" t="s">
        <v>483</v>
      </c>
      <c r="C426" s="1425" t="s">
        <v>479</v>
      </c>
      <c r="D426" s="1427">
        <v>1</v>
      </c>
      <c r="E426" s="1442"/>
      <c r="F426" s="1376">
        <f>ROUND(D426*E426,2)</f>
        <v>0</v>
      </c>
      <c r="G426" s="104"/>
    </row>
    <row r="427" spans="1:8">
      <c r="A427" s="1428"/>
      <c r="B427" s="1426"/>
      <c r="C427" s="1425"/>
      <c r="D427" s="1432"/>
      <c r="E427" s="1498"/>
      <c r="F427" s="1304"/>
      <c r="G427" s="1219"/>
    </row>
    <row r="428" spans="1:8">
      <c r="A428" s="1425">
        <f>A425+1</f>
        <v>8</v>
      </c>
      <c r="B428" s="1426" t="s">
        <v>484</v>
      </c>
      <c r="C428" s="1425"/>
      <c r="D428" s="1432"/>
      <c r="E428" s="1498"/>
      <c r="F428" s="1304"/>
      <c r="G428" s="1219"/>
    </row>
    <row r="429" spans="1:8" ht="38.25">
      <c r="A429" s="1425"/>
      <c r="B429" s="1430" t="s">
        <v>485</v>
      </c>
      <c r="C429" s="1425" t="s">
        <v>479</v>
      </c>
      <c r="D429" s="1427">
        <v>1</v>
      </c>
      <c r="E429" s="1442"/>
      <c r="F429" s="1376">
        <f>ROUND(D429*E429,2)</f>
        <v>0</v>
      </c>
      <c r="G429" s="1219"/>
    </row>
    <row r="430" spans="1:8">
      <c r="A430" s="1464"/>
      <c r="B430" s="1289"/>
      <c r="C430" s="1465"/>
      <c r="D430" s="112"/>
      <c r="E430" s="1458"/>
      <c r="F430" s="104"/>
      <c r="G430" s="104"/>
    </row>
    <row r="431" spans="1:8">
      <c r="A431" s="1308"/>
      <c r="B431" s="1255" t="s">
        <v>486</v>
      </c>
      <c r="C431" s="1309"/>
      <c r="D431" s="1490"/>
      <c r="E431" s="1520"/>
      <c r="F431" s="1233">
        <f>ROUND(SUM(F397:F430),2)</f>
        <v>0</v>
      </c>
      <c r="G431" s="1233"/>
    </row>
    <row r="432" spans="1:8">
      <c r="E432" s="1493"/>
    </row>
    <row r="433" spans="5:5">
      <c r="E433" s="1493"/>
    </row>
  </sheetData>
  <sheetProtection algorithmName="SHA-512" hashValue="ZFFpqIS0VLNRYoVJS10+FisMOpflZ6Z3+1EBjfqBOmTNl4m/UcDg67vAK2PTcef9L4e3n8oM4aEwfd0HONAPZQ==" saltValue="xdz+GL9qRxBP/zIl1cqg+g==" spinCount="100000" sheet="1" objects="1" scenarios="1"/>
  <mergeCells count="3">
    <mergeCell ref="A1:G1"/>
    <mergeCell ref="A3:G3"/>
    <mergeCell ref="A5:G5"/>
  </mergeCells>
  <conditionalFormatting sqref="G26:G27 G35:G36 G41:G42 F8:G12 G332:G339 G418">
    <cfRule type="cellIs" dxfId="119" priority="248" stopIfTrue="1" operator="equal">
      <formula>0</formula>
    </cfRule>
  </conditionalFormatting>
  <conditionalFormatting sqref="G7">
    <cfRule type="cellIs" dxfId="118" priority="249" stopIfTrue="1" operator="equal">
      <formula>0</formula>
    </cfRule>
  </conditionalFormatting>
  <conditionalFormatting sqref="G44">
    <cfRule type="cellIs" dxfId="117" priority="239" stopIfTrue="1" operator="equal">
      <formula>0</formula>
    </cfRule>
  </conditionalFormatting>
  <conditionalFormatting sqref="G9">
    <cfRule type="cellIs" dxfId="116" priority="238" stopIfTrue="1" operator="equal">
      <formula>0</formula>
    </cfRule>
  </conditionalFormatting>
  <conditionalFormatting sqref="G48">
    <cfRule type="cellIs" dxfId="115" priority="240" stopIfTrue="1" operator="equal">
      <formula>0</formula>
    </cfRule>
  </conditionalFormatting>
  <conditionalFormatting sqref="G9">
    <cfRule type="cellIs" dxfId="114" priority="237" stopIfTrue="1" operator="equal">
      <formula>0</formula>
    </cfRule>
  </conditionalFormatting>
  <conditionalFormatting sqref="G53">
    <cfRule type="cellIs" dxfId="113" priority="236" stopIfTrue="1" operator="equal">
      <formula>0</formula>
    </cfRule>
  </conditionalFormatting>
  <conditionalFormatting sqref="G26">
    <cfRule type="cellIs" dxfId="112" priority="226" stopIfTrue="1" operator="equal">
      <formula>0</formula>
    </cfRule>
  </conditionalFormatting>
  <conditionalFormatting sqref="G13:G25">
    <cfRule type="cellIs" dxfId="111" priority="219" stopIfTrue="1" operator="equal">
      <formula>0</formula>
    </cfRule>
  </conditionalFormatting>
  <conditionalFormatting sqref="G13:G25">
    <cfRule type="cellIs" dxfId="110" priority="218" stopIfTrue="1" operator="equal">
      <formula>0</formula>
    </cfRule>
  </conditionalFormatting>
  <conditionalFormatting sqref="G28:G34">
    <cfRule type="cellIs" dxfId="109" priority="217" stopIfTrue="1" operator="equal">
      <formula>0</formula>
    </cfRule>
  </conditionalFormatting>
  <conditionalFormatting sqref="G28:G34">
    <cfRule type="cellIs" dxfId="108" priority="216" stopIfTrue="1" operator="equal">
      <formula>0</formula>
    </cfRule>
  </conditionalFormatting>
  <conditionalFormatting sqref="G37:G40">
    <cfRule type="cellIs" dxfId="107" priority="215" stopIfTrue="1" operator="equal">
      <formula>0</formula>
    </cfRule>
  </conditionalFormatting>
  <conditionalFormatting sqref="G37:G40">
    <cfRule type="cellIs" dxfId="106" priority="214" stopIfTrue="1" operator="equal">
      <formula>0</formula>
    </cfRule>
  </conditionalFormatting>
  <conditionalFormatting sqref="G49:G51">
    <cfRule type="cellIs" dxfId="105" priority="213" stopIfTrue="1" operator="equal">
      <formula>0</formula>
    </cfRule>
  </conditionalFormatting>
  <conditionalFormatting sqref="G49:G51">
    <cfRule type="cellIs" dxfId="104" priority="212" stopIfTrue="1" operator="equal">
      <formula>0</formula>
    </cfRule>
  </conditionalFormatting>
  <conditionalFormatting sqref="F27 F41">
    <cfRule type="cellIs" dxfId="103" priority="210" stopIfTrue="1" operator="equal">
      <formula>0</formula>
    </cfRule>
  </conditionalFormatting>
  <conditionalFormatting sqref="F7">
    <cfRule type="cellIs" dxfId="102" priority="211" stopIfTrue="1" operator="equal">
      <formula>0</formula>
    </cfRule>
  </conditionalFormatting>
  <conditionalFormatting sqref="F44">
    <cfRule type="cellIs" dxfId="101" priority="203" stopIfTrue="1" operator="equal">
      <formula>0</formula>
    </cfRule>
  </conditionalFormatting>
  <conditionalFormatting sqref="F9">
    <cfRule type="cellIs" dxfId="100" priority="202" stopIfTrue="1" operator="equal">
      <formula>0</formula>
    </cfRule>
  </conditionalFormatting>
  <conditionalFormatting sqref="F9">
    <cfRule type="cellIs" dxfId="99" priority="201" stopIfTrue="1" operator="equal">
      <formula>0</formula>
    </cfRule>
  </conditionalFormatting>
  <conditionalFormatting sqref="F53">
    <cfRule type="cellIs" dxfId="98" priority="200" stopIfTrue="1" operator="equal">
      <formula>0</formula>
    </cfRule>
  </conditionalFormatting>
  <conditionalFormatting sqref="F13:F18 F20 F22:F25">
    <cfRule type="cellIs" dxfId="97" priority="187" stopIfTrue="1" operator="equal">
      <formula>0</formula>
    </cfRule>
  </conditionalFormatting>
  <conditionalFormatting sqref="F13:F18 F20 F22:F25">
    <cfRule type="cellIs" dxfId="96" priority="186" stopIfTrue="1" operator="equal">
      <formula>0</formula>
    </cfRule>
  </conditionalFormatting>
  <conditionalFormatting sqref="F28:F30 F32:F34">
    <cfRule type="cellIs" dxfId="95" priority="185" stopIfTrue="1" operator="equal">
      <formula>0</formula>
    </cfRule>
  </conditionalFormatting>
  <conditionalFormatting sqref="F28:F30 F32:F34">
    <cfRule type="cellIs" dxfId="94" priority="184" stopIfTrue="1" operator="equal">
      <formula>0</formula>
    </cfRule>
  </conditionalFormatting>
  <conditionalFormatting sqref="F37:F38 F40">
    <cfRule type="cellIs" dxfId="93" priority="183" stopIfTrue="1" operator="equal">
      <formula>0</formula>
    </cfRule>
  </conditionalFormatting>
  <conditionalFormatting sqref="F37:F38 F40">
    <cfRule type="cellIs" dxfId="92" priority="182" stopIfTrue="1" operator="equal">
      <formula>0</formula>
    </cfRule>
  </conditionalFormatting>
  <conditionalFormatting sqref="F49:F50">
    <cfRule type="cellIs" dxfId="91" priority="181" stopIfTrue="1" operator="equal">
      <formula>0</formula>
    </cfRule>
  </conditionalFormatting>
  <conditionalFormatting sqref="F49:F50">
    <cfRule type="cellIs" dxfId="90" priority="180" stopIfTrue="1" operator="equal">
      <formula>0</formula>
    </cfRule>
  </conditionalFormatting>
  <conditionalFormatting sqref="F19">
    <cfRule type="cellIs" dxfId="89" priority="151" stopIfTrue="1" operator="equal">
      <formula>0</formula>
    </cfRule>
  </conditionalFormatting>
  <conditionalFormatting sqref="F21">
    <cfRule type="cellIs" dxfId="88" priority="150" stopIfTrue="1" operator="equal">
      <formula>0</formula>
    </cfRule>
  </conditionalFormatting>
  <conditionalFormatting sqref="F26">
    <cfRule type="cellIs" dxfId="87" priority="149" stopIfTrue="1" operator="equal">
      <formula>0</formula>
    </cfRule>
  </conditionalFormatting>
  <conditionalFormatting sqref="F31">
    <cfRule type="cellIs" dxfId="86" priority="148" stopIfTrue="1" operator="equal">
      <formula>0</formula>
    </cfRule>
  </conditionalFormatting>
  <conditionalFormatting sqref="F35">
    <cfRule type="cellIs" dxfId="85" priority="147" stopIfTrue="1" operator="equal">
      <formula>0</formula>
    </cfRule>
  </conditionalFormatting>
  <conditionalFormatting sqref="F36">
    <cfRule type="cellIs" dxfId="84" priority="146" stopIfTrue="1" operator="equal">
      <formula>0</formula>
    </cfRule>
  </conditionalFormatting>
  <conditionalFormatting sqref="F39">
    <cfRule type="cellIs" dxfId="83" priority="145" stopIfTrue="1" operator="equal">
      <formula>0</formula>
    </cfRule>
  </conditionalFormatting>
  <conditionalFormatting sqref="F42">
    <cfRule type="cellIs" dxfId="82" priority="144" stopIfTrue="1" operator="equal">
      <formula>0</formula>
    </cfRule>
  </conditionalFormatting>
  <conditionalFormatting sqref="F45">
    <cfRule type="cellIs" dxfId="81" priority="143" stopIfTrue="1" operator="equal">
      <formula>0</formula>
    </cfRule>
  </conditionalFormatting>
  <conditionalFormatting sqref="F48">
    <cfRule type="cellIs" dxfId="80" priority="142" stopIfTrue="1" operator="equal">
      <formula>0</formula>
    </cfRule>
  </conditionalFormatting>
  <conditionalFormatting sqref="F51">
    <cfRule type="cellIs" dxfId="79" priority="141" stopIfTrue="1" operator="equal">
      <formula>0</formula>
    </cfRule>
  </conditionalFormatting>
  <conditionalFormatting sqref="F195:G197">
    <cfRule type="cellIs" dxfId="78" priority="140" stopIfTrue="1" operator="equal">
      <formula>0</formula>
    </cfRule>
  </conditionalFormatting>
  <conditionalFormatting sqref="G196">
    <cfRule type="cellIs" dxfId="77" priority="139" stopIfTrue="1" operator="equal">
      <formula>0</formula>
    </cfRule>
  </conditionalFormatting>
  <conditionalFormatting sqref="G196">
    <cfRule type="cellIs" dxfId="76" priority="138" stopIfTrue="1" operator="equal">
      <formula>0</formula>
    </cfRule>
  </conditionalFormatting>
  <conditionalFormatting sqref="F196">
    <cfRule type="cellIs" dxfId="75" priority="137" stopIfTrue="1" operator="equal">
      <formula>0</formula>
    </cfRule>
  </conditionalFormatting>
  <conditionalFormatting sqref="F196">
    <cfRule type="cellIs" dxfId="74" priority="136" stopIfTrue="1" operator="equal">
      <formula>0</formula>
    </cfRule>
  </conditionalFormatting>
  <conditionalFormatting sqref="G193">
    <cfRule type="cellIs" dxfId="73" priority="135" stopIfTrue="1" operator="equal">
      <formula>0</formula>
    </cfRule>
  </conditionalFormatting>
  <conditionalFormatting sqref="F347:G349">
    <cfRule type="cellIs" dxfId="72" priority="133" stopIfTrue="1" operator="equal">
      <formula>0</formula>
    </cfRule>
  </conditionalFormatting>
  <conditionalFormatting sqref="G348">
    <cfRule type="cellIs" dxfId="71" priority="132" stopIfTrue="1" operator="equal">
      <formula>0</formula>
    </cfRule>
  </conditionalFormatting>
  <conditionalFormatting sqref="G348">
    <cfRule type="cellIs" dxfId="70" priority="131" stopIfTrue="1" operator="equal">
      <formula>0</formula>
    </cfRule>
  </conditionalFormatting>
  <conditionalFormatting sqref="F348">
    <cfRule type="cellIs" dxfId="69" priority="130" stopIfTrue="1" operator="equal">
      <formula>0</formula>
    </cfRule>
  </conditionalFormatting>
  <conditionalFormatting sqref="F348">
    <cfRule type="cellIs" dxfId="68" priority="129" stopIfTrue="1" operator="equal">
      <formula>0</formula>
    </cfRule>
  </conditionalFormatting>
  <conditionalFormatting sqref="G345">
    <cfRule type="cellIs" dxfId="67" priority="128" stopIfTrue="1" operator="equal">
      <formula>0</formula>
    </cfRule>
  </conditionalFormatting>
  <conditionalFormatting sqref="F345">
    <cfRule type="cellIs" dxfId="66" priority="127" stopIfTrue="1" operator="equal">
      <formula>0</formula>
    </cfRule>
  </conditionalFormatting>
  <conditionalFormatting sqref="G393">
    <cfRule type="cellIs" dxfId="65" priority="126" stopIfTrue="1" operator="equal">
      <formula>0</formula>
    </cfRule>
  </conditionalFormatting>
  <conditionalFormatting sqref="F102">
    <cfRule type="cellIs" dxfId="64" priority="124" stopIfTrue="1" operator="equal">
      <formula>0</formula>
    </cfRule>
  </conditionalFormatting>
  <conditionalFormatting sqref="G340">
    <cfRule type="cellIs" dxfId="63" priority="99" stopIfTrue="1" operator="equal">
      <formula>0</formula>
    </cfRule>
  </conditionalFormatting>
  <conditionalFormatting sqref="F332:F333 F335:F336 F338:F339">
    <cfRule type="cellIs" dxfId="62" priority="96" stopIfTrue="1" operator="equal">
      <formula>0</formula>
    </cfRule>
  </conditionalFormatting>
  <conditionalFormatting sqref="F332:F333 F335:F336 F338:F339">
    <cfRule type="cellIs" dxfId="61" priority="95" stopIfTrue="1" operator="equal">
      <formula>0</formula>
    </cfRule>
  </conditionalFormatting>
  <conditionalFormatting sqref="G413 G419:G420 F395:G399">
    <cfRule type="cellIs" dxfId="60" priority="83" stopIfTrue="1" operator="equal">
      <formula>0</formula>
    </cfRule>
  </conditionalFormatting>
  <conditionalFormatting sqref="G422">
    <cfRule type="cellIs" dxfId="59" priority="81" stopIfTrue="1" operator="equal">
      <formula>0</formula>
    </cfRule>
  </conditionalFormatting>
  <conditionalFormatting sqref="G396">
    <cfRule type="cellIs" dxfId="58" priority="80" stopIfTrue="1" operator="equal">
      <formula>0</formula>
    </cfRule>
  </conditionalFormatting>
  <conditionalFormatting sqref="G426">
    <cfRule type="cellIs" dxfId="57" priority="82" stopIfTrue="1" operator="equal">
      <formula>0</formula>
    </cfRule>
  </conditionalFormatting>
  <conditionalFormatting sqref="G396">
    <cfRule type="cellIs" dxfId="56" priority="79" stopIfTrue="1" operator="equal">
      <formula>0</formula>
    </cfRule>
  </conditionalFormatting>
  <conditionalFormatting sqref="G431">
    <cfRule type="cellIs" dxfId="55" priority="78" stopIfTrue="1" operator="equal">
      <formula>0</formula>
    </cfRule>
  </conditionalFormatting>
  <conditionalFormatting sqref="G413">
    <cfRule type="cellIs" dxfId="54" priority="77" stopIfTrue="1" operator="equal">
      <formula>0</formula>
    </cfRule>
  </conditionalFormatting>
  <conditionalFormatting sqref="G400:G412">
    <cfRule type="cellIs" dxfId="53" priority="76" stopIfTrue="1" operator="equal">
      <formula>0</formula>
    </cfRule>
  </conditionalFormatting>
  <conditionalFormatting sqref="G400:G412">
    <cfRule type="cellIs" dxfId="52" priority="75" stopIfTrue="1" operator="equal">
      <formula>0</formula>
    </cfRule>
  </conditionalFormatting>
  <conditionalFormatting sqref="G414:G417">
    <cfRule type="cellIs" dxfId="51" priority="74" stopIfTrue="1" operator="equal">
      <formula>0</formula>
    </cfRule>
  </conditionalFormatting>
  <conditionalFormatting sqref="G414:G417">
    <cfRule type="cellIs" dxfId="50" priority="73" stopIfTrue="1" operator="equal">
      <formula>0</formula>
    </cfRule>
  </conditionalFormatting>
  <conditionalFormatting sqref="G427:G429">
    <cfRule type="cellIs" dxfId="49" priority="70" stopIfTrue="1" operator="equal">
      <formula>0</formula>
    </cfRule>
  </conditionalFormatting>
  <conditionalFormatting sqref="G427:G429">
    <cfRule type="cellIs" dxfId="48" priority="69" stopIfTrue="1" operator="equal">
      <formula>0</formula>
    </cfRule>
  </conditionalFormatting>
  <conditionalFormatting sqref="F419">
    <cfRule type="cellIs" dxfId="47" priority="68" stopIfTrue="1" operator="equal">
      <formula>0</formula>
    </cfRule>
  </conditionalFormatting>
  <conditionalFormatting sqref="F422">
    <cfRule type="cellIs" dxfId="46" priority="67" stopIfTrue="1" operator="equal">
      <formula>0</formula>
    </cfRule>
  </conditionalFormatting>
  <conditionalFormatting sqref="F396">
    <cfRule type="cellIs" dxfId="45" priority="66" stopIfTrue="1" operator="equal">
      <formula>0</formula>
    </cfRule>
  </conditionalFormatting>
  <conditionalFormatting sqref="F396">
    <cfRule type="cellIs" dxfId="44" priority="65" stopIfTrue="1" operator="equal">
      <formula>0</formula>
    </cfRule>
  </conditionalFormatting>
  <conditionalFormatting sqref="F400:F405 F407 F409:F412">
    <cfRule type="cellIs" dxfId="43" priority="63" stopIfTrue="1" operator="equal">
      <formula>0</formula>
    </cfRule>
  </conditionalFormatting>
  <conditionalFormatting sqref="F400:F405 F407 F409:F412">
    <cfRule type="cellIs" dxfId="42" priority="62" stopIfTrue="1" operator="equal">
      <formula>0</formula>
    </cfRule>
  </conditionalFormatting>
  <conditionalFormatting sqref="F414:F416">
    <cfRule type="cellIs" dxfId="41" priority="61" stopIfTrue="1" operator="equal">
      <formula>0</formula>
    </cfRule>
  </conditionalFormatting>
  <conditionalFormatting sqref="F414:F416">
    <cfRule type="cellIs" dxfId="40" priority="60" stopIfTrue="1" operator="equal">
      <formula>0</formula>
    </cfRule>
  </conditionalFormatting>
  <conditionalFormatting sqref="F418">
    <cfRule type="cellIs" dxfId="39" priority="59" stopIfTrue="1" operator="equal">
      <formula>0</formula>
    </cfRule>
  </conditionalFormatting>
  <conditionalFormatting sqref="F418">
    <cfRule type="cellIs" dxfId="38" priority="58" stopIfTrue="1" operator="equal">
      <formula>0</formula>
    </cfRule>
  </conditionalFormatting>
  <conditionalFormatting sqref="F427:F428">
    <cfRule type="cellIs" dxfId="37" priority="57" stopIfTrue="1" operator="equal">
      <formula>0</formula>
    </cfRule>
  </conditionalFormatting>
  <conditionalFormatting sqref="F427:F428">
    <cfRule type="cellIs" dxfId="36" priority="56" stopIfTrue="1" operator="equal">
      <formula>0</formula>
    </cfRule>
  </conditionalFormatting>
  <conditionalFormatting sqref="F144">
    <cfRule type="cellIs" dxfId="35" priority="36" stopIfTrue="1" operator="equal">
      <formula>0</formula>
    </cfRule>
  </conditionalFormatting>
  <conditionalFormatting sqref="F185">
    <cfRule type="cellIs" dxfId="34" priority="35" stopIfTrue="1" operator="equal">
      <formula>0</formula>
    </cfRule>
  </conditionalFormatting>
  <conditionalFormatting sqref="F188">
    <cfRule type="cellIs" dxfId="33" priority="34" stopIfTrue="1" operator="equal">
      <formula>0</formula>
    </cfRule>
  </conditionalFormatting>
  <conditionalFormatting sqref="F191">
    <cfRule type="cellIs" dxfId="32" priority="33" stopIfTrue="1" operator="equal">
      <formula>0</formula>
    </cfRule>
  </conditionalFormatting>
  <conditionalFormatting sqref="F222">
    <cfRule type="cellIs" dxfId="31" priority="32" stopIfTrue="1" operator="equal">
      <formula>0</formula>
    </cfRule>
  </conditionalFormatting>
  <conditionalFormatting sqref="F233">
    <cfRule type="cellIs" dxfId="30" priority="31" stopIfTrue="1" operator="equal">
      <formula>0</formula>
    </cfRule>
  </conditionalFormatting>
  <conditionalFormatting sqref="F244">
    <cfRule type="cellIs" dxfId="29" priority="30" stopIfTrue="1" operator="equal">
      <formula>0</formula>
    </cfRule>
  </conditionalFormatting>
  <conditionalFormatting sqref="F256">
    <cfRule type="cellIs" dxfId="28" priority="29" stopIfTrue="1" operator="equal">
      <formula>0</formula>
    </cfRule>
  </conditionalFormatting>
  <conditionalFormatting sqref="F267">
    <cfRule type="cellIs" dxfId="27" priority="28" stopIfTrue="1" operator="equal">
      <formula>0</formula>
    </cfRule>
  </conditionalFormatting>
  <conditionalFormatting sqref="F312">
    <cfRule type="cellIs" dxfId="26" priority="27" stopIfTrue="1" operator="equal">
      <formula>0</formula>
    </cfRule>
  </conditionalFormatting>
  <conditionalFormatting sqref="F315">
    <cfRule type="cellIs" dxfId="25" priority="26" stopIfTrue="1" operator="equal">
      <formula>0</formula>
    </cfRule>
  </conditionalFormatting>
  <conditionalFormatting sqref="F316">
    <cfRule type="cellIs" dxfId="24" priority="25" stopIfTrue="1" operator="equal">
      <formula>0</formula>
    </cfRule>
  </conditionalFormatting>
  <conditionalFormatting sqref="F319">
    <cfRule type="cellIs" dxfId="23" priority="24" stopIfTrue="1" operator="equal">
      <formula>0</formula>
    </cfRule>
  </conditionalFormatting>
  <conditionalFormatting sqref="F322">
    <cfRule type="cellIs" dxfId="22" priority="23" stopIfTrue="1" operator="equal">
      <formula>0</formula>
    </cfRule>
  </conditionalFormatting>
  <conditionalFormatting sqref="F325">
    <cfRule type="cellIs" dxfId="21" priority="22" stopIfTrue="1" operator="equal">
      <formula>0</formula>
    </cfRule>
  </conditionalFormatting>
  <conditionalFormatting sqref="F328">
    <cfRule type="cellIs" dxfId="20" priority="21" stopIfTrue="1" operator="equal">
      <formula>0</formula>
    </cfRule>
  </conditionalFormatting>
  <conditionalFormatting sqref="F331">
    <cfRule type="cellIs" dxfId="19" priority="20" stopIfTrue="1" operator="equal">
      <formula>0</formula>
    </cfRule>
  </conditionalFormatting>
  <conditionalFormatting sqref="F334">
    <cfRule type="cellIs" dxfId="18" priority="19" stopIfTrue="1" operator="equal">
      <formula>0</formula>
    </cfRule>
  </conditionalFormatting>
  <conditionalFormatting sqref="F337">
    <cfRule type="cellIs" dxfId="17" priority="18" stopIfTrue="1" operator="equal">
      <formula>0</formula>
    </cfRule>
  </conditionalFormatting>
  <conditionalFormatting sqref="F340">
    <cfRule type="cellIs" dxfId="16" priority="17" stopIfTrue="1" operator="equal">
      <formula>0</formula>
    </cfRule>
  </conditionalFormatting>
  <conditionalFormatting sqref="F343">
    <cfRule type="cellIs" dxfId="15" priority="16" stopIfTrue="1" operator="equal">
      <formula>0</formula>
    </cfRule>
  </conditionalFormatting>
  <conditionalFormatting sqref="F350">
    <cfRule type="cellIs" dxfId="14" priority="15" stopIfTrue="1" operator="equal">
      <formula>0</formula>
    </cfRule>
  </conditionalFormatting>
  <conditionalFormatting sqref="F376">
    <cfRule type="cellIs" dxfId="13" priority="14" stopIfTrue="1" operator="equal">
      <formula>0</formula>
    </cfRule>
  </conditionalFormatting>
  <conditionalFormatting sqref="F385">
    <cfRule type="cellIs" dxfId="12" priority="13" stopIfTrue="1" operator="equal">
      <formula>0</formula>
    </cfRule>
  </conditionalFormatting>
  <conditionalFormatting sqref="F391">
    <cfRule type="cellIs" dxfId="11" priority="12" stopIfTrue="1" operator="equal">
      <formula>0</formula>
    </cfRule>
  </conditionalFormatting>
  <conditionalFormatting sqref="F406">
    <cfRule type="cellIs" dxfId="10" priority="11" stopIfTrue="1" operator="equal">
      <formula>0</formula>
    </cfRule>
  </conditionalFormatting>
  <conditionalFormatting sqref="F408">
    <cfRule type="cellIs" dxfId="9" priority="10" stopIfTrue="1" operator="equal">
      <formula>0</formula>
    </cfRule>
  </conditionalFormatting>
  <conditionalFormatting sqref="F413">
    <cfRule type="cellIs" dxfId="8" priority="9" stopIfTrue="1" operator="equal">
      <formula>0</formula>
    </cfRule>
  </conditionalFormatting>
  <conditionalFormatting sqref="F417">
    <cfRule type="cellIs" dxfId="7" priority="8" stopIfTrue="1" operator="equal">
      <formula>0</formula>
    </cfRule>
  </conditionalFormatting>
  <conditionalFormatting sqref="F420">
    <cfRule type="cellIs" dxfId="6" priority="7" stopIfTrue="1" operator="equal">
      <formula>0</formula>
    </cfRule>
  </conditionalFormatting>
  <conditionalFormatting sqref="F423">
    <cfRule type="cellIs" dxfId="5" priority="6" stopIfTrue="1" operator="equal">
      <formula>0</formula>
    </cfRule>
  </conditionalFormatting>
  <conditionalFormatting sqref="F426">
    <cfRule type="cellIs" dxfId="4" priority="5" stopIfTrue="1" operator="equal">
      <formula>0</formula>
    </cfRule>
  </conditionalFormatting>
  <conditionalFormatting sqref="F429">
    <cfRule type="cellIs" dxfId="3" priority="4" stopIfTrue="1" operator="equal">
      <formula>0</formula>
    </cfRule>
  </conditionalFormatting>
  <conditionalFormatting sqref="F393">
    <cfRule type="cellIs" dxfId="2" priority="3" stopIfTrue="1" operator="equal">
      <formula>0</formula>
    </cfRule>
  </conditionalFormatting>
  <conditionalFormatting sqref="F193">
    <cfRule type="cellIs" dxfId="1" priority="2" stopIfTrue="1" operator="equal">
      <formula>0</formula>
    </cfRule>
  </conditionalFormatting>
  <conditionalFormatting sqref="F431">
    <cfRule type="cellIs" dxfId="0" priority="1" stopIfTrue="1" operator="equal">
      <formula>0</formula>
    </cfRule>
  </conditionalFormatting>
  <pageMargins left="0.7" right="0.7" top="0.75" bottom="0.75" header="0.3" footer="0.3"/>
  <pageSetup paperSize="9" scale="63" fitToHeight="0" orientation="portrait" r:id="rId1"/>
  <headerFooter>
    <oddHeader>&amp;LPALAČA BUŽAN - zgrada Ureda za opće poslove Hrvatskog sabora i Vlade Republike Hrvatske
GRIJANJE, HLAĐENJE I VENTILACIJA - TROŠKOVNIK_FAZA 03.&amp;R&amp;G</oddHead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sheetPr>
  <dimension ref="A1:G11"/>
  <sheetViews>
    <sheetView view="pageBreakPreview" zoomScale="138" zoomScaleNormal="90" zoomScaleSheetLayoutView="138" workbookViewId="0">
      <selection activeCell="F12" sqref="F12"/>
    </sheetView>
  </sheetViews>
  <sheetFormatPr defaultColWidth="9.140625" defaultRowHeight="15"/>
  <cols>
    <col min="1" max="1" width="8" style="793" customWidth="1"/>
    <col min="2" max="2" width="48.2851562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487</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9</v>
      </c>
      <c r="B3" s="810" t="s">
        <v>623</v>
      </c>
      <c r="C3" s="803"/>
      <c r="D3" s="804"/>
      <c r="E3" s="804"/>
      <c r="F3" s="805">
        <f>'GHV_troskovnik - 3. faza'!F193</f>
        <v>0</v>
      </c>
      <c r="G3" s="806"/>
    </row>
    <row r="4" spans="1:7" s="793" customFormat="1" ht="21" customHeight="1" thickBot="1">
      <c r="A4" s="794"/>
      <c r="B4" s="795"/>
      <c r="C4" s="807"/>
      <c r="D4" s="808"/>
      <c r="E4" s="809"/>
      <c r="F4" s="799"/>
      <c r="G4" s="800"/>
    </row>
    <row r="5" spans="1:7" s="793" customFormat="1" ht="21" customHeight="1" thickBot="1">
      <c r="A5" s="801" t="s">
        <v>10</v>
      </c>
      <c r="B5" s="810" t="s">
        <v>694</v>
      </c>
      <c r="C5" s="803"/>
      <c r="D5" s="804"/>
      <c r="E5" s="804"/>
      <c r="F5" s="805">
        <f>'GHV_troskovnik - 3. faza'!F345</f>
        <v>0</v>
      </c>
      <c r="G5" s="806"/>
    </row>
    <row r="6" spans="1:7" s="793" customFormat="1" ht="21" customHeight="1" thickBot="1">
      <c r="A6" s="794"/>
      <c r="B6" s="795"/>
      <c r="C6" s="807"/>
      <c r="D6" s="808"/>
      <c r="E6" s="809"/>
      <c r="F6" s="799"/>
      <c r="G6" s="800"/>
    </row>
    <row r="7" spans="1:7" s="793" customFormat="1" ht="21" customHeight="1" thickBot="1">
      <c r="A7" s="801" t="s">
        <v>12</v>
      </c>
      <c r="B7" s="810" t="s">
        <v>696</v>
      </c>
      <c r="C7" s="803"/>
      <c r="D7" s="804"/>
      <c r="E7" s="804"/>
      <c r="F7" s="805">
        <f>'GHV_troskovnik - 3. faza'!F393</f>
        <v>0</v>
      </c>
      <c r="G7" s="806"/>
    </row>
    <row r="8" spans="1:7" s="793" customFormat="1" ht="21" customHeight="1" thickBot="1">
      <c r="A8" s="794"/>
      <c r="B8" s="795"/>
      <c r="C8" s="807"/>
      <c r="D8" s="808"/>
      <c r="E8" s="809"/>
      <c r="F8" s="799"/>
      <c r="G8" s="800"/>
    </row>
    <row r="9" spans="1:7" s="793" customFormat="1" ht="21" customHeight="1" thickBot="1">
      <c r="A9" s="801" t="s">
        <v>7</v>
      </c>
      <c r="B9" s="810" t="s">
        <v>486</v>
      </c>
      <c r="C9" s="803"/>
      <c r="D9" s="804"/>
      <c r="E9" s="804"/>
      <c r="F9" s="805">
        <f>'GHV_troskovnik - 3. faza'!F431</f>
        <v>0</v>
      </c>
      <c r="G9" s="806"/>
    </row>
    <row r="10" spans="1:7" s="793" customFormat="1" ht="15.75" thickBot="1">
      <c r="A10" s="811"/>
      <c r="B10" s="812"/>
      <c r="C10" s="813"/>
      <c r="D10" s="814"/>
      <c r="E10" s="815"/>
      <c r="F10" s="816"/>
      <c r="G10" s="817"/>
    </row>
    <row r="11" spans="1:7" s="793" customFormat="1" ht="20.85" customHeight="1" thickBot="1">
      <c r="A11" s="801"/>
      <c r="B11" s="802" t="s">
        <v>509</v>
      </c>
      <c r="C11" s="803"/>
      <c r="D11" s="804"/>
      <c r="E11" s="804"/>
      <c r="F11" s="805">
        <f>ROUND(SUM(F3:F9),2)</f>
        <v>0</v>
      </c>
      <c r="G11" s="806"/>
    </row>
  </sheetData>
  <sheetProtection algorithmName="SHA-512" hashValue="iofl92dtVY4bpk0LMqr6Tj68fcp2E+phF7ZHdiRKoO0HaI0/WFtZEzUk7OewHSqllDeAXXcohhA/zR6z0S026A==" saltValue="/Bev9/5agcrqJQPESUDV2A=="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GRIJANJE, HLAĐENJE I VENTILACIJA - TROŠKOVNIK_FAZA 03. - REKAPITULACIJA&amp;R&amp;"System Font,Regular"&amp;10&amp;G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P298"/>
  <sheetViews>
    <sheetView showZeros="0" view="pageBreakPreview" zoomScale="114" zoomScaleNormal="100" zoomScaleSheetLayoutView="85" workbookViewId="0">
      <selection activeCell="E48" sqref="E27:E48"/>
    </sheetView>
  </sheetViews>
  <sheetFormatPr defaultColWidth="9.140625" defaultRowHeight="12.75"/>
  <cols>
    <col min="1" max="1" width="7.28515625" style="307" customWidth="1"/>
    <col min="2" max="2" width="44" style="307" customWidth="1"/>
    <col min="3" max="3" width="6.140625" style="468" customWidth="1"/>
    <col min="4" max="4" width="9.28515625" style="469" customWidth="1"/>
    <col min="5" max="5" width="9.28515625" style="349" customWidth="1"/>
    <col min="6" max="6" width="14" style="331" customWidth="1"/>
    <col min="7" max="7" width="11.7109375" style="329" customWidth="1"/>
    <col min="8" max="16384" width="9.140625" style="307"/>
  </cols>
  <sheetData>
    <row r="1" spans="1:12" s="185" customFormat="1">
      <c r="A1" s="182" t="s">
        <v>735</v>
      </c>
      <c r="B1" s="182" t="s">
        <v>736</v>
      </c>
      <c r="C1" s="350" t="s">
        <v>737</v>
      </c>
      <c r="D1" s="351" t="s">
        <v>738</v>
      </c>
      <c r="E1" s="332" t="s">
        <v>739</v>
      </c>
      <c r="F1" s="184" t="s">
        <v>740</v>
      </c>
      <c r="G1" s="182" t="s">
        <v>801</v>
      </c>
    </row>
    <row r="2" spans="1:12" s="193" customFormat="1" ht="19.5" customHeight="1">
      <c r="A2" s="187"/>
      <c r="B2" s="188"/>
      <c r="C2" s="352"/>
      <c r="D2" s="352"/>
      <c r="E2" s="333"/>
      <c r="F2" s="191"/>
      <c r="G2" s="189"/>
    </row>
    <row r="3" spans="1:12" s="218" customFormat="1" ht="15.75">
      <c r="A3" s="353" t="s">
        <v>1131</v>
      </c>
      <c r="B3" s="354" t="s">
        <v>802</v>
      </c>
      <c r="C3" s="355"/>
      <c r="D3" s="355"/>
      <c r="E3" s="470"/>
      <c r="F3" s="357"/>
      <c r="G3" s="358"/>
    </row>
    <row r="4" spans="1:12" s="218" customFormat="1" ht="15.75">
      <c r="A4" s="213"/>
      <c r="B4" s="214"/>
      <c r="C4" s="359"/>
      <c r="D4" s="359"/>
      <c r="E4" s="471"/>
      <c r="F4" s="360"/>
      <c r="G4" s="189"/>
    </row>
    <row r="5" spans="1:12" s="225" customFormat="1" ht="11.25">
      <c r="A5" s="219"/>
      <c r="B5" s="220" t="s">
        <v>743</v>
      </c>
      <c r="C5" s="361"/>
      <c r="D5" s="361"/>
      <c r="E5" s="125"/>
    </row>
    <row r="6" spans="1:12" s="231" customFormat="1" ht="45">
      <c r="A6" s="226"/>
      <c r="B6" s="254" t="s">
        <v>803</v>
      </c>
      <c r="C6" s="227"/>
      <c r="D6" s="362"/>
      <c r="E6" s="472"/>
      <c r="F6" s="363"/>
      <c r="G6" s="364"/>
    </row>
    <row r="7" spans="1:12" s="238" customFormat="1" ht="66" customHeight="1">
      <c r="A7" s="232"/>
      <c r="B7" s="365" t="s">
        <v>804</v>
      </c>
      <c r="C7" s="234"/>
      <c r="D7" s="235"/>
      <c r="E7" s="123"/>
      <c r="F7" s="366"/>
      <c r="G7" s="367"/>
      <c r="H7" s="237"/>
      <c r="I7" s="237"/>
      <c r="J7" s="237"/>
      <c r="K7" s="237"/>
    </row>
    <row r="8" spans="1:12" s="272" customFormat="1" ht="33.75">
      <c r="A8" s="257"/>
      <c r="B8" s="365" t="s">
        <v>2288</v>
      </c>
      <c r="C8" s="222"/>
      <c r="D8" s="271"/>
      <c r="E8" s="473"/>
      <c r="F8" s="368"/>
      <c r="G8" s="369"/>
    </row>
    <row r="9" spans="1:12" s="238" customFormat="1" ht="36" customHeight="1">
      <c r="A9" s="232"/>
      <c r="B9" s="233" t="s">
        <v>806</v>
      </c>
      <c r="C9" s="234"/>
      <c r="D9" s="235"/>
      <c r="E9" s="123"/>
      <c r="F9" s="366"/>
      <c r="G9" s="370"/>
      <c r="H9" s="237"/>
      <c r="I9" s="237"/>
      <c r="J9" s="237"/>
      <c r="K9" s="237"/>
    </row>
    <row r="10" spans="1:12" s="238" customFormat="1" ht="56.1" customHeight="1">
      <c r="A10" s="232"/>
      <c r="B10" s="365" t="s">
        <v>2289</v>
      </c>
      <c r="C10" s="234"/>
      <c r="D10" s="235"/>
      <c r="E10" s="123"/>
      <c r="F10" s="366"/>
      <c r="G10" s="370"/>
      <c r="H10" s="237"/>
      <c r="I10" s="237"/>
      <c r="J10" s="237"/>
      <c r="K10" s="237"/>
    </row>
    <row r="11" spans="1:12" s="193" customFormat="1" ht="12.95" customHeight="1">
      <c r="A11" s="257"/>
      <c r="B11" s="202" t="s">
        <v>808</v>
      </c>
      <c r="C11" s="222"/>
      <c r="D11" s="271"/>
      <c r="E11" s="473"/>
      <c r="F11" s="368"/>
      <c r="G11" s="370"/>
    </row>
    <row r="12" spans="1:12" s="193" customFormat="1" ht="45">
      <c r="A12" s="257"/>
      <c r="B12" s="202" t="s">
        <v>809</v>
      </c>
      <c r="C12" s="222"/>
      <c r="D12" s="271"/>
      <c r="E12" s="473"/>
      <c r="F12" s="368"/>
      <c r="G12" s="241"/>
    </row>
    <row r="13" spans="1:12" s="193" customFormat="1" ht="101.25">
      <c r="A13" s="257"/>
      <c r="B13" s="202" t="s">
        <v>2290</v>
      </c>
      <c r="C13" s="222"/>
      <c r="D13" s="271"/>
      <c r="E13" s="473"/>
      <c r="F13" s="368"/>
      <c r="G13" s="189"/>
    </row>
    <row r="14" spans="1:12" s="193" customFormat="1" ht="57" customHeight="1">
      <c r="A14" s="257"/>
      <c r="B14" s="202" t="s">
        <v>2273</v>
      </c>
      <c r="C14" s="222"/>
      <c r="D14" s="271"/>
      <c r="E14" s="473"/>
      <c r="F14" s="368"/>
      <c r="G14" s="369"/>
    </row>
    <row r="15" spans="1:12" s="193" customFormat="1" ht="22.5">
      <c r="A15" s="257"/>
      <c r="B15" s="202" t="s">
        <v>810</v>
      </c>
      <c r="C15" s="222"/>
      <c r="D15" s="271"/>
      <c r="E15" s="473"/>
      <c r="F15" s="368"/>
      <c r="G15" s="223"/>
      <c r="H15" s="245"/>
      <c r="I15" s="245"/>
      <c r="J15" s="245"/>
      <c r="K15" s="245"/>
      <c r="L15" s="245"/>
    </row>
    <row r="16" spans="1:12" s="193" customFormat="1" ht="112.5">
      <c r="A16" s="239"/>
      <c r="B16" s="240" t="s">
        <v>1399</v>
      </c>
      <c r="C16" s="241"/>
      <c r="D16" s="242"/>
      <c r="E16" s="115"/>
      <c r="F16" s="243"/>
      <c r="G16" s="369"/>
      <c r="H16" s="245"/>
      <c r="I16" s="245"/>
      <c r="J16" s="245"/>
      <c r="K16" s="245"/>
      <c r="L16" s="245"/>
    </row>
    <row r="17" spans="1:12" s="193" customFormat="1" ht="11.25">
      <c r="A17" s="239"/>
      <c r="B17" s="371"/>
      <c r="C17" s="241"/>
      <c r="D17" s="242"/>
      <c r="E17" s="115"/>
      <c r="F17" s="243"/>
      <c r="G17" s="223"/>
      <c r="H17" s="245"/>
      <c r="I17" s="245"/>
      <c r="J17" s="245"/>
      <c r="K17" s="245"/>
      <c r="L17" s="245"/>
    </row>
    <row r="18" spans="1:12" s="272" customFormat="1" ht="22.5">
      <c r="A18" s="239"/>
      <c r="B18" s="371" t="s">
        <v>813</v>
      </c>
      <c r="C18" s="241"/>
      <c r="D18" s="242"/>
      <c r="E18" s="115"/>
      <c r="F18" s="243"/>
      <c r="G18" s="223"/>
      <c r="H18" s="372"/>
      <c r="I18" s="372"/>
      <c r="J18" s="372"/>
      <c r="K18" s="372"/>
      <c r="L18" s="372"/>
    </row>
    <row r="19" spans="1:12" s="231" customFormat="1" ht="12">
      <c r="A19" s="373"/>
      <c r="B19" s="374"/>
      <c r="C19" s="375"/>
      <c r="D19" s="376"/>
      <c r="E19" s="474"/>
      <c r="F19" s="377"/>
      <c r="G19" s="223"/>
    </row>
    <row r="20" spans="1:12" s="272" customFormat="1" ht="25.5">
      <c r="A20" s="378">
        <f>COUNT($A$1:A19)+1</f>
        <v>1</v>
      </c>
      <c r="B20" s="291" t="s">
        <v>1180</v>
      </c>
      <c r="C20" s="227"/>
      <c r="D20" s="362"/>
      <c r="E20" s="472"/>
      <c r="G20" s="189"/>
      <c r="H20" s="379"/>
    </row>
    <row r="21" spans="1:12" s="272" customFormat="1" ht="35.25" customHeight="1">
      <c r="A21" s="373"/>
      <c r="B21" s="374" t="s">
        <v>1400</v>
      </c>
      <c r="C21" s="375"/>
      <c r="D21" s="376"/>
      <c r="E21" s="474"/>
      <c r="G21" s="370"/>
      <c r="H21" s="379"/>
    </row>
    <row r="22" spans="1:12" s="238" customFormat="1" ht="192" customHeight="1">
      <c r="A22" s="373"/>
      <c r="B22" s="374" t="s">
        <v>2641</v>
      </c>
      <c r="C22" s="375"/>
      <c r="D22" s="376"/>
      <c r="E22" s="474"/>
      <c r="F22" s="377"/>
      <c r="H22" s="379"/>
      <c r="I22" s="237"/>
      <c r="J22" s="237"/>
      <c r="K22" s="237"/>
    </row>
    <row r="23" spans="1:12" s="238" customFormat="1" ht="33.75">
      <c r="A23" s="373"/>
      <c r="B23" s="374" t="s">
        <v>2519</v>
      </c>
      <c r="C23" s="375"/>
      <c r="D23" s="376"/>
      <c r="E23" s="474"/>
      <c r="F23" s="377"/>
      <c r="G23" s="380"/>
      <c r="H23" s="381"/>
      <c r="I23" s="237"/>
      <c r="J23" s="237"/>
      <c r="K23" s="237"/>
    </row>
    <row r="24" spans="1:12" s="238" customFormat="1" ht="34.5" customHeight="1">
      <c r="A24" s="373"/>
      <c r="B24" s="374" t="s">
        <v>2520</v>
      </c>
      <c r="C24" s="375"/>
      <c r="D24" s="376"/>
      <c r="E24" s="474"/>
      <c r="F24" s="377"/>
      <c r="G24" s="380"/>
      <c r="H24" s="237"/>
      <c r="I24" s="237"/>
      <c r="J24" s="237"/>
      <c r="K24" s="237"/>
    </row>
    <row r="25" spans="1:12" s="238" customFormat="1" ht="33.75">
      <c r="A25" s="373"/>
      <c r="B25" s="374" t="s">
        <v>1182</v>
      </c>
      <c r="C25" s="375"/>
      <c r="D25" s="376"/>
      <c r="E25" s="474"/>
      <c r="F25" s="368"/>
      <c r="H25" s="192"/>
      <c r="I25" s="237"/>
      <c r="J25" s="237"/>
      <c r="K25" s="237"/>
    </row>
    <row r="26" spans="1:12" s="238" customFormat="1" ht="23.25" customHeight="1">
      <c r="A26" s="373"/>
      <c r="B26" s="382" t="s">
        <v>1183</v>
      </c>
      <c r="C26" s="375"/>
      <c r="D26" s="376"/>
      <c r="E26" s="474"/>
      <c r="F26" s="368"/>
      <c r="G26" s="189"/>
      <c r="H26" s="381"/>
      <c r="I26" s="237"/>
      <c r="J26" s="237"/>
      <c r="K26" s="237"/>
    </row>
    <row r="27" spans="1:12" s="272" customFormat="1">
      <c r="A27" s="292"/>
      <c r="B27" s="383" t="s">
        <v>1184</v>
      </c>
      <c r="C27" s="321"/>
      <c r="D27" s="384"/>
      <c r="E27" s="475"/>
      <c r="F27" s="368"/>
      <c r="G27" s="385"/>
      <c r="H27" s="372"/>
      <c r="I27" s="372"/>
      <c r="J27" s="372"/>
      <c r="K27" s="372"/>
      <c r="L27" s="372"/>
    </row>
    <row r="28" spans="1:12" s="231" customFormat="1" ht="22.5">
      <c r="A28" s="386" t="s">
        <v>1185</v>
      </c>
      <c r="B28" s="387" t="s">
        <v>1186</v>
      </c>
      <c r="C28" s="321" t="s">
        <v>5</v>
      </c>
      <c r="D28" s="384">
        <v>1</v>
      </c>
      <c r="E28" s="339"/>
      <c r="F28" s="259">
        <f>ROUND(D28*E28,2)</f>
        <v>0</v>
      </c>
      <c r="G28" s="369"/>
    </row>
    <row r="29" spans="1:12" s="272" customFormat="1" ht="22.5">
      <c r="A29" s="386" t="s">
        <v>1187</v>
      </c>
      <c r="B29" s="387" t="s">
        <v>1188</v>
      </c>
      <c r="C29" s="321" t="s">
        <v>5</v>
      </c>
      <c r="D29" s="384">
        <v>1</v>
      </c>
      <c r="E29" s="339"/>
      <c r="F29" s="259">
        <f t="shared" ref="F29:F84" si="0">ROUND(D29*E29,2)</f>
        <v>0</v>
      </c>
      <c r="G29" s="223"/>
    </row>
    <row r="30" spans="1:12" s="272" customFormat="1" ht="22.5">
      <c r="A30" s="386" t="s">
        <v>1189</v>
      </c>
      <c r="B30" s="387" t="s">
        <v>1190</v>
      </c>
      <c r="C30" s="321" t="s">
        <v>5</v>
      </c>
      <c r="D30" s="384">
        <v>1</v>
      </c>
      <c r="E30" s="339"/>
      <c r="F30" s="259">
        <f t="shared" si="0"/>
        <v>0</v>
      </c>
      <c r="G30" s="223"/>
    </row>
    <row r="31" spans="1:12" s="272" customFormat="1" ht="22.5">
      <c r="A31" s="386" t="s">
        <v>1191</v>
      </c>
      <c r="B31" s="387" t="s">
        <v>1192</v>
      </c>
      <c r="C31" s="321" t="s">
        <v>5</v>
      </c>
      <c r="D31" s="384">
        <v>1</v>
      </c>
      <c r="E31" s="339"/>
      <c r="F31" s="259">
        <f t="shared" si="0"/>
        <v>0</v>
      </c>
      <c r="G31" s="223"/>
    </row>
    <row r="32" spans="1:12" s="238" customFormat="1" ht="3" customHeight="1">
      <c r="A32" s="386"/>
      <c r="B32" s="387"/>
      <c r="C32" s="321"/>
      <c r="D32" s="384"/>
      <c r="E32" s="475"/>
      <c r="F32" s="377"/>
      <c r="G32" s="223"/>
      <c r="H32" s="237"/>
      <c r="I32" s="237"/>
      <c r="J32" s="237"/>
      <c r="K32" s="237"/>
    </row>
    <row r="33" spans="1:11" s="238" customFormat="1" ht="22.5">
      <c r="A33" s="386" t="s">
        <v>1193</v>
      </c>
      <c r="B33" s="387" t="s">
        <v>1194</v>
      </c>
      <c r="C33" s="321" t="s">
        <v>5</v>
      </c>
      <c r="D33" s="384">
        <v>1</v>
      </c>
      <c r="E33" s="339"/>
      <c r="F33" s="259">
        <f t="shared" si="0"/>
        <v>0</v>
      </c>
      <c r="G33" s="223"/>
      <c r="H33" s="237"/>
      <c r="I33" s="237"/>
      <c r="J33" s="237"/>
      <c r="K33" s="237"/>
    </row>
    <row r="34" spans="1:11" s="238" customFormat="1" ht="22.5">
      <c r="A34" s="386" t="s">
        <v>1195</v>
      </c>
      <c r="B34" s="387" t="s">
        <v>1196</v>
      </c>
      <c r="C34" s="321" t="s">
        <v>5</v>
      </c>
      <c r="D34" s="384">
        <v>1</v>
      </c>
      <c r="E34" s="339"/>
      <c r="F34" s="259">
        <f t="shared" si="0"/>
        <v>0</v>
      </c>
      <c r="G34" s="189"/>
      <c r="H34" s="237"/>
      <c r="I34" s="237"/>
      <c r="J34" s="237"/>
      <c r="K34" s="237"/>
    </row>
    <row r="35" spans="1:11" s="238" customFormat="1" ht="22.5">
      <c r="A35" s="386" t="s">
        <v>1197</v>
      </c>
      <c r="B35" s="387" t="s">
        <v>1198</v>
      </c>
      <c r="C35" s="321" t="s">
        <v>5</v>
      </c>
      <c r="D35" s="384">
        <v>2</v>
      </c>
      <c r="E35" s="339"/>
      <c r="F35" s="259">
        <f t="shared" si="0"/>
        <v>0</v>
      </c>
      <c r="G35" s="369"/>
      <c r="H35" s="237"/>
      <c r="I35" s="237"/>
      <c r="J35" s="237"/>
      <c r="K35" s="237"/>
    </row>
    <row r="36" spans="1:11" s="238" customFormat="1" ht="22.5">
      <c r="A36" s="388" t="s">
        <v>1199</v>
      </c>
      <c r="B36" s="389" t="s">
        <v>1200</v>
      </c>
      <c r="C36" s="390" t="s">
        <v>5</v>
      </c>
      <c r="D36" s="391">
        <v>1</v>
      </c>
      <c r="E36" s="339"/>
      <c r="F36" s="259">
        <f t="shared" si="0"/>
        <v>0</v>
      </c>
      <c r="G36" s="392"/>
      <c r="H36" s="237"/>
      <c r="I36" s="237"/>
      <c r="J36" s="237"/>
      <c r="K36" s="237"/>
    </row>
    <row r="37" spans="1:11" s="193" customFormat="1" ht="22.5">
      <c r="A37" s="386" t="s">
        <v>1201</v>
      </c>
      <c r="B37" s="387" t="s">
        <v>1202</v>
      </c>
      <c r="C37" s="321" t="s">
        <v>5</v>
      </c>
      <c r="D37" s="384">
        <v>1</v>
      </c>
      <c r="E37" s="339"/>
      <c r="F37" s="259">
        <f t="shared" si="0"/>
        <v>0</v>
      </c>
      <c r="G37" s="392"/>
    </row>
    <row r="38" spans="1:11" s="231" customFormat="1" ht="22.5">
      <c r="A38" s="386" t="s">
        <v>1203</v>
      </c>
      <c r="B38" s="387" t="s">
        <v>1204</v>
      </c>
      <c r="C38" s="321" t="s">
        <v>5</v>
      </c>
      <c r="D38" s="384">
        <v>1</v>
      </c>
      <c r="E38" s="339"/>
      <c r="F38" s="259">
        <f t="shared" si="0"/>
        <v>0</v>
      </c>
      <c r="G38" s="189"/>
    </row>
    <row r="39" spans="1:11" s="231" customFormat="1" ht="22.5">
      <c r="A39" s="386" t="s">
        <v>1205</v>
      </c>
      <c r="B39" s="387" t="s">
        <v>1206</v>
      </c>
      <c r="C39" s="321" t="s">
        <v>5</v>
      </c>
      <c r="D39" s="384">
        <v>1</v>
      </c>
      <c r="E39" s="339"/>
      <c r="F39" s="259">
        <f t="shared" si="0"/>
        <v>0</v>
      </c>
      <c r="G39" s="223"/>
    </row>
    <row r="40" spans="1:11" s="231" customFormat="1" ht="22.5">
      <c r="A40" s="386" t="s">
        <v>1207</v>
      </c>
      <c r="B40" s="387" t="s">
        <v>1208</v>
      </c>
      <c r="C40" s="321" t="s">
        <v>5</v>
      </c>
      <c r="D40" s="384">
        <v>1</v>
      </c>
      <c r="E40" s="339"/>
      <c r="F40" s="259">
        <f t="shared" si="0"/>
        <v>0</v>
      </c>
      <c r="G40" s="189"/>
    </row>
    <row r="41" spans="1:11" s="231" customFormat="1" ht="22.5">
      <c r="A41" s="386" t="s">
        <v>1209</v>
      </c>
      <c r="B41" s="387" t="s">
        <v>1210</v>
      </c>
      <c r="C41" s="321" t="s">
        <v>5</v>
      </c>
      <c r="D41" s="384">
        <v>2</v>
      </c>
      <c r="E41" s="339"/>
      <c r="F41" s="259">
        <f t="shared" si="0"/>
        <v>0</v>
      </c>
      <c r="G41" s="369"/>
    </row>
    <row r="42" spans="1:11" s="272" customFormat="1" ht="22.5">
      <c r="A42" s="386" t="s">
        <v>1211</v>
      </c>
      <c r="B42" s="387" t="s">
        <v>1212</v>
      </c>
      <c r="C42" s="321" t="s">
        <v>5</v>
      </c>
      <c r="D42" s="384">
        <v>4</v>
      </c>
      <c r="E42" s="339"/>
      <c r="F42" s="259">
        <f t="shared" si="0"/>
        <v>0</v>
      </c>
      <c r="G42" s="189"/>
    </row>
    <row r="43" spans="1:11" s="238" customFormat="1" ht="22.5">
      <c r="A43" s="386" t="s">
        <v>1213</v>
      </c>
      <c r="B43" s="387" t="s">
        <v>1214</v>
      </c>
      <c r="C43" s="321" t="s">
        <v>5</v>
      </c>
      <c r="D43" s="384">
        <v>1</v>
      </c>
      <c r="E43" s="339"/>
      <c r="F43" s="259">
        <f t="shared" si="0"/>
        <v>0</v>
      </c>
      <c r="G43" s="223"/>
      <c r="H43" s="237"/>
      <c r="I43" s="237"/>
      <c r="J43" s="237"/>
      <c r="K43" s="237"/>
    </row>
    <row r="44" spans="1:11" s="238" customFormat="1" ht="22.5">
      <c r="A44" s="386" t="s">
        <v>1215</v>
      </c>
      <c r="B44" s="387" t="s">
        <v>1216</v>
      </c>
      <c r="C44" s="321" t="s">
        <v>5</v>
      </c>
      <c r="D44" s="384">
        <v>2</v>
      </c>
      <c r="E44" s="339"/>
      <c r="F44" s="259">
        <f t="shared" si="0"/>
        <v>0</v>
      </c>
      <c r="G44" s="223"/>
      <c r="H44" s="237"/>
      <c r="I44" s="237"/>
      <c r="J44" s="237"/>
      <c r="K44" s="237"/>
    </row>
    <row r="45" spans="1:11" s="238" customFormat="1" ht="22.5">
      <c r="A45" s="386" t="s">
        <v>1217</v>
      </c>
      <c r="B45" s="387" t="s">
        <v>1218</v>
      </c>
      <c r="C45" s="321" t="s">
        <v>5</v>
      </c>
      <c r="D45" s="384">
        <v>6</v>
      </c>
      <c r="E45" s="339"/>
      <c r="F45" s="259">
        <f t="shared" si="0"/>
        <v>0</v>
      </c>
      <c r="G45" s="223"/>
      <c r="H45" s="237"/>
      <c r="I45" s="237"/>
      <c r="J45" s="237"/>
      <c r="K45" s="237"/>
    </row>
    <row r="46" spans="1:11" s="238" customFormat="1" ht="22.5">
      <c r="A46" s="386" t="s">
        <v>1219</v>
      </c>
      <c r="B46" s="387" t="s">
        <v>1220</v>
      </c>
      <c r="C46" s="321" t="s">
        <v>5</v>
      </c>
      <c r="D46" s="384">
        <v>1</v>
      </c>
      <c r="E46" s="339"/>
      <c r="F46" s="259">
        <f t="shared" si="0"/>
        <v>0</v>
      </c>
      <c r="G46" s="223"/>
      <c r="H46" s="237"/>
      <c r="I46" s="237"/>
      <c r="J46" s="237"/>
      <c r="K46" s="237"/>
    </row>
    <row r="47" spans="1:11" s="238" customFormat="1" ht="22.5">
      <c r="A47" s="386" t="s">
        <v>1221</v>
      </c>
      <c r="B47" s="387" t="s">
        <v>1222</v>
      </c>
      <c r="C47" s="321" t="s">
        <v>5</v>
      </c>
      <c r="D47" s="384">
        <v>1</v>
      </c>
      <c r="E47" s="339"/>
      <c r="F47" s="259">
        <f t="shared" si="0"/>
        <v>0</v>
      </c>
      <c r="G47" s="189"/>
      <c r="H47" s="237"/>
      <c r="I47" s="237"/>
      <c r="J47" s="237"/>
      <c r="K47" s="237"/>
    </row>
    <row r="48" spans="1:11" s="238" customFormat="1" ht="22.5">
      <c r="A48" s="388" t="s">
        <v>1223</v>
      </c>
      <c r="B48" s="389" t="s">
        <v>1224</v>
      </c>
      <c r="C48" s="390" t="s">
        <v>5</v>
      </c>
      <c r="D48" s="391">
        <v>1</v>
      </c>
      <c r="E48" s="339"/>
      <c r="F48" s="259">
        <f t="shared" si="0"/>
        <v>0</v>
      </c>
      <c r="G48" s="189"/>
      <c r="H48" s="237"/>
      <c r="I48" s="237"/>
      <c r="J48" s="237"/>
      <c r="K48" s="237"/>
    </row>
    <row r="49" spans="1:11" s="238" customFormat="1" ht="22.5">
      <c r="A49" s="386" t="s">
        <v>1225</v>
      </c>
      <c r="B49" s="387" t="s">
        <v>1226</v>
      </c>
      <c r="C49" s="321" t="s">
        <v>5</v>
      </c>
      <c r="D49" s="384">
        <v>1</v>
      </c>
      <c r="E49" s="339"/>
      <c r="F49" s="259">
        <f t="shared" si="0"/>
        <v>0</v>
      </c>
      <c r="G49" s="189"/>
      <c r="H49" s="237"/>
      <c r="I49" s="237"/>
      <c r="J49" s="237"/>
      <c r="K49" s="237"/>
    </row>
    <row r="50" spans="1:11" s="238" customFormat="1" ht="22.5">
      <c r="A50" s="386" t="s">
        <v>1227</v>
      </c>
      <c r="B50" s="387" t="s">
        <v>1228</v>
      </c>
      <c r="C50" s="321" t="s">
        <v>5</v>
      </c>
      <c r="D50" s="384">
        <v>1</v>
      </c>
      <c r="E50" s="339"/>
      <c r="F50" s="259">
        <f t="shared" si="0"/>
        <v>0</v>
      </c>
      <c r="G50" s="369"/>
      <c r="H50" s="237"/>
      <c r="I50" s="237"/>
      <c r="J50" s="237"/>
      <c r="K50" s="237"/>
    </row>
    <row r="51" spans="1:11" s="238" customFormat="1" ht="22.5">
      <c r="A51" s="386" t="s">
        <v>1229</v>
      </c>
      <c r="B51" s="387" t="s">
        <v>1230</v>
      </c>
      <c r="C51" s="321" t="s">
        <v>5</v>
      </c>
      <c r="D51" s="384">
        <v>1</v>
      </c>
      <c r="E51" s="339"/>
      <c r="F51" s="259">
        <f t="shared" si="0"/>
        <v>0</v>
      </c>
      <c r="G51" s="189"/>
      <c r="H51" s="237"/>
      <c r="I51" s="237"/>
      <c r="J51" s="237"/>
      <c r="K51" s="237"/>
    </row>
    <row r="52" spans="1:11" s="238" customFormat="1" ht="22.5">
      <c r="A52" s="386" t="s">
        <v>1231</v>
      </c>
      <c r="B52" s="387" t="s">
        <v>1232</v>
      </c>
      <c r="C52" s="393" t="s">
        <v>5</v>
      </c>
      <c r="D52" s="394">
        <v>1</v>
      </c>
      <c r="E52" s="339"/>
      <c r="F52" s="259">
        <f t="shared" si="0"/>
        <v>0</v>
      </c>
      <c r="G52" s="189"/>
      <c r="H52" s="237"/>
      <c r="I52" s="237"/>
      <c r="J52" s="237"/>
      <c r="K52" s="237"/>
    </row>
    <row r="53" spans="1:11" s="193" customFormat="1" ht="22.5">
      <c r="A53" s="386" t="s">
        <v>1233</v>
      </c>
      <c r="B53" s="387" t="s">
        <v>1234</v>
      </c>
      <c r="C53" s="321" t="s">
        <v>5</v>
      </c>
      <c r="D53" s="384">
        <v>1</v>
      </c>
      <c r="E53" s="339"/>
      <c r="F53" s="259">
        <f t="shared" si="0"/>
        <v>0</v>
      </c>
      <c r="G53" s="189"/>
    </row>
    <row r="54" spans="1:11" s="231" customFormat="1" ht="22.5">
      <c r="A54" s="386" t="s">
        <v>1235</v>
      </c>
      <c r="B54" s="387" t="s">
        <v>1236</v>
      </c>
      <c r="C54" s="321" t="s">
        <v>5</v>
      </c>
      <c r="D54" s="384">
        <v>1</v>
      </c>
      <c r="E54" s="339"/>
      <c r="F54" s="259">
        <f t="shared" si="0"/>
        <v>0</v>
      </c>
      <c r="G54" s="189"/>
    </row>
    <row r="55" spans="1:11" s="231" customFormat="1" ht="22.5">
      <c r="A55" s="386" t="s">
        <v>1237</v>
      </c>
      <c r="B55" s="387" t="s">
        <v>1238</v>
      </c>
      <c r="C55" s="321" t="s">
        <v>5</v>
      </c>
      <c r="D55" s="384">
        <v>1</v>
      </c>
      <c r="E55" s="339"/>
      <c r="F55" s="259">
        <f t="shared" si="0"/>
        <v>0</v>
      </c>
      <c r="G55" s="189"/>
    </row>
    <row r="56" spans="1:11" s="231" customFormat="1" ht="22.5">
      <c r="A56" s="386" t="s">
        <v>1239</v>
      </c>
      <c r="B56" s="387" t="s">
        <v>1240</v>
      </c>
      <c r="C56" s="321" t="s">
        <v>5</v>
      </c>
      <c r="D56" s="384">
        <v>1</v>
      </c>
      <c r="E56" s="339"/>
      <c r="F56" s="259">
        <f t="shared" si="0"/>
        <v>0</v>
      </c>
      <c r="G56" s="189"/>
    </row>
    <row r="57" spans="1:11" s="231" customFormat="1" ht="22.5">
      <c r="A57" s="386" t="s">
        <v>1241</v>
      </c>
      <c r="B57" s="387" t="s">
        <v>1242</v>
      </c>
      <c r="C57" s="321" t="s">
        <v>5</v>
      </c>
      <c r="D57" s="384">
        <v>1</v>
      </c>
      <c r="E57" s="339"/>
      <c r="F57" s="259">
        <f t="shared" si="0"/>
        <v>0</v>
      </c>
      <c r="G57" s="369"/>
    </row>
    <row r="58" spans="1:11" s="238" customFormat="1" ht="22.5">
      <c r="A58" s="386" t="s">
        <v>1243</v>
      </c>
      <c r="B58" s="387" t="s">
        <v>1244</v>
      </c>
      <c r="C58" s="321" t="s">
        <v>5</v>
      </c>
      <c r="D58" s="384">
        <v>2</v>
      </c>
      <c r="E58" s="339"/>
      <c r="F58" s="259">
        <f t="shared" si="0"/>
        <v>0</v>
      </c>
      <c r="G58" s="189"/>
      <c r="H58" s="237"/>
      <c r="I58" s="237"/>
      <c r="J58" s="237"/>
      <c r="K58" s="237"/>
    </row>
    <row r="59" spans="1:11" s="238" customFormat="1" ht="22.5">
      <c r="A59" s="386" t="s">
        <v>1245</v>
      </c>
      <c r="B59" s="387" t="s">
        <v>1246</v>
      </c>
      <c r="C59" s="321" t="s">
        <v>5</v>
      </c>
      <c r="D59" s="384">
        <v>1</v>
      </c>
      <c r="E59" s="339"/>
      <c r="F59" s="259">
        <f t="shared" si="0"/>
        <v>0</v>
      </c>
      <c r="G59" s="189"/>
      <c r="H59" s="237"/>
      <c r="I59" s="237"/>
      <c r="J59" s="237"/>
      <c r="K59" s="237"/>
    </row>
    <row r="60" spans="1:11" s="193" customFormat="1" ht="22.5">
      <c r="A60" s="386" t="s">
        <v>1247</v>
      </c>
      <c r="B60" s="387" t="s">
        <v>1248</v>
      </c>
      <c r="C60" s="321" t="s">
        <v>5</v>
      </c>
      <c r="D60" s="384">
        <v>1</v>
      </c>
      <c r="E60" s="339"/>
      <c r="F60" s="259">
        <f t="shared" si="0"/>
        <v>0</v>
      </c>
      <c r="G60" s="189"/>
    </row>
    <row r="61" spans="1:11" s="193" customFormat="1" ht="22.5">
      <c r="A61" s="386" t="s">
        <v>1249</v>
      </c>
      <c r="B61" s="387" t="s">
        <v>1250</v>
      </c>
      <c r="C61" s="321" t="s">
        <v>5</v>
      </c>
      <c r="D61" s="384">
        <v>1</v>
      </c>
      <c r="E61" s="339"/>
      <c r="F61" s="259">
        <f t="shared" si="0"/>
        <v>0</v>
      </c>
      <c r="G61" s="189"/>
    </row>
    <row r="62" spans="1:11" s="395" customFormat="1" ht="22.5">
      <c r="A62" s="386" t="s">
        <v>1251</v>
      </c>
      <c r="B62" s="387" t="s">
        <v>1252</v>
      </c>
      <c r="C62" s="321" t="s">
        <v>5</v>
      </c>
      <c r="D62" s="384">
        <v>1</v>
      </c>
      <c r="E62" s="339"/>
      <c r="F62" s="259">
        <f t="shared" si="0"/>
        <v>0</v>
      </c>
      <c r="G62" s="189"/>
    </row>
    <row r="63" spans="1:11" s="395" customFormat="1" ht="22.5">
      <c r="A63" s="386" t="s">
        <v>1253</v>
      </c>
      <c r="B63" s="387" t="s">
        <v>1254</v>
      </c>
      <c r="C63" s="321" t="s">
        <v>5</v>
      </c>
      <c r="D63" s="384">
        <v>2</v>
      </c>
      <c r="E63" s="339"/>
      <c r="F63" s="259">
        <f t="shared" si="0"/>
        <v>0</v>
      </c>
      <c r="G63" s="189"/>
    </row>
    <row r="64" spans="1:11" s="238" customFormat="1" ht="22.5">
      <c r="A64" s="386" t="s">
        <v>1255</v>
      </c>
      <c r="B64" s="387" t="s">
        <v>1256</v>
      </c>
      <c r="C64" s="321" t="s">
        <v>5</v>
      </c>
      <c r="D64" s="384">
        <v>1</v>
      </c>
      <c r="E64" s="339"/>
      <c r="F64" s="259">
        <f t="shared" si="0"/>
        <v>0</v>
      </c>
      <c r="G64" s="189"/>
      <c r="H64" s="237"/>
      <c r="I64" s="237"/>
      <c r="J64" s="237"/>
      <c r="K64" s="237"/>
    </row>
    <row r="65" spans="1:11" s="238" customFormat="1" ht="22.5">
      <c r="A65" s="388" t="s">
        <v>1257</v>
      </c>
      <c r="B65" s="389" t="s">
        <v>1258</v>
      </c>
      <c r="C65" s="390" t="s">
        <v>5</v>
      </c>
      <c r="D65" s="391">
        <v>1</v>
      </c>
      <c r="E65" s="339"/>
      <c r="F65" s="259">
        <f t="shared" si="0"/>
        <v>0</v>
      </c>
      <c r="G65" s="189"/>
      <c r="H65" s="237"/>
      <c r="I65" s="237"/>
      <c r="J65" s="237"/>
      <c r="K65" s="237"/>
    </row>
    <row r="66" spans="1:11" s="238" customFormat="1" ht="22.5">
      <c r="A66" s="388" t="s">
        <v>1259</v>
      </c>
      <c r="B66" s="389" t="s">
        <v>1260</v>
      </c>
      <c r="C66" s="390" t="s">
        <v>5</v>
      </c>
      <c r="D66" s="391">
        <v>1</v>
      </c>
      <c r="E66" s="339"/>
      <c r="F66" s="259">
        <f t="shared" si="0"/>
        <v>0</v>
      </c>
      <c r="G66" s="189"/>
      <c r="H66" s="237"/>
      <c r="I66" s="237"/>
      <c r="J66" s="237"/>
      <c r="K66" s="237"/>
    </row>
    <row r="67" spans="1:11" s="238" customFormat="1" ht="22.5">
      <c r="A67" s="386" t="s">
        <v>1261</v>
      </c>
      <c r="B67" s="387" t="s">
        <v>1262</v>
      </c>
      <c r="C67" s="321" t="s">
        <v>5</v>
      </c>
      <c r="D67" s="384">
        <v>1</v>
      </c>
      <c r="E67" s="339"/>
      <c r="F67" s="259">
        <f t="shared" si="0"/>
        <v>0</v>
      </c>
      <c r="G67" s="369"/>
      <c r="H67" s="237"/>
      <c r="I67" s="237"/>
      <c r="J67" s="237"/>
      <c r="K67" s="237"/>
    </row>
    <row r="68" spans="1:11" s="272" customFormat="1" ht="22.5">
      <c r="A68" s="386" t="s">
        <v>1263</v>
      </c>
      <c r="B68" s="387" t="s">
        <v>1264</v>
      </c>
      <c r="C68" s="321" t="s">
        <v>5</v>
      </c>
      <c r="D68" s="384">
        <v>4</v>
      </c>
      <c r="E68" s="339"/>
      <c r="F68" s="259">
        <f t="shared" si="0"/>
        <v>0</v>
      </c>
      <c r="G68" s="189"/>
    </row>
    <row r="69" spans="1:11" s="395" customFormat="1" ht="22.5">
      <c r="A69" s="388" t="s">
        <v>1265</v>
      </c>
      <c r="B69" s="389" t="s">
        <v>1266</v>
      </c>
      <c r="C69" s="390" t="s">
        <v>5</v>
      </c>
      <c r="D69" s="391">
        <v>1</v>
      </c>
      <c r="E69" s="339"/>
      <c r="F69" s="259">
        <f t="shared" si="0"/>
        <v>0</v>
      </c>
      <c r="G69" s="189"/>
    </row>
    <row r="70" spans="1:11" s="395" customFormat="1" ht="22.5">
      <c r="A70" s="386" t="s">
        <v>1267</v>
      </c>
      <c r="B70" s="387" t="s">
        <v>1268</v>
      </c>
      <c r="C70" s="321" t="s">
        <v>5</v>
      </c>
      <c r="D70" s="384">
        <v>2</v>
      </c>
      <c r="E70" s="339"/>
      <c r="F70" s="259">
        <f t="shared" si="0"/>
        <v>0</v>
      </c>
      <c r="G70" s="189"/>
    </row>
    <row r="71" spans="1:11" s="395" customFormat="1" ht="22.5">
      <c r="A71" s="386" t="s">
        <v>1269</v>
      </c>
      <c r="B71" s="387" t="s">
        <v>1270</v>
      </c>
      <c r="C71" s="321" t="s">
        <v>5</v>
      </c>
      <c r="D71" s="384">
        <v>2</v>
      </c>
      <c r="E71" s="339"/>
      <c r="F71" s="259">
        <f t="shared" si="0"/>
        <v>0</v>
      </c>
      <c r="G71" s="189"/>
    </row>
    <row r="72" spans="1:11" s="395" customFormat="1" ht="22.5">
      <c r="A72" s="388" t="s">
        <v>1271</v>
      </c>
      <c r="B72" s="389" t="s">
        <v>1272</v>
      </c>
      <c r="C72" s="390" t="s">
        <v>5</v>
      </c>
      <c r="D72" s="391">
        <v>1</v>
      </c>
      <c r="E72" s="339"/>
      <c r="F72" s="259">
        <f t="shared" si="0"/>
        <v>0</v>
      </c>
      <c r="G72" s="369"/>
    </row>
    <row r="73" spans="1:11" s="395" customFormat="1" ht="22.5">
      <c r="A73" s="388" t="s">
        <v>1273</v>
      </c>
      <c r="B73" s="389" t="s">
        <v>1274</v>
      </c>
      <c r="C73" s="390" t="s">
        <v>5</v>
      </c>
      <c r="D73" s="391">
        <v>2</v>
      </c>
      <c r="E73" s="339"/>
      <c r="F73" s="259">
        <f t="shared" si="0"/>
        <v>0</v>
      </c>
      <c r="G73" s="189"/>
    </row>
    <row r="74" spans="1:11" s="238" customFormat="1" ht="22.5">
      <c r="A74" s="386" t="s">
        <v>1275</v>
      </c>
      <c r="B74" s="387" t="s">
        <v>1274</v>
      </c>
      <c r="C74" s="321" t="s">
        <v>5</v>
      </c>
      <c r="D74" s="384">
        <v>1</v>
      </c>
      <c r="E74" s="339"/>
      <c r="F74" s="259">
        <f t="shared" si="0"/>
        <v>0</v>
      </c>
      <c r="G74" s="189"/>
      <c r="H74" s="396"/>
      <c r="I74" s="237"/>
      <c r="J74" s="237"/>
      <c r="K74" s="237"/>
    </row>
    <row r="75" spans="1:11" s="238" customFormat="1" ht="22.5">
      <c r="A75" s="386" t="s">
        <v>1276</v>
      </c>
      <c r="B75" s="387" t="s">
        <v>1277</v>
      </c>
      <c r="C75" s="321" t="s">
        <v>5</v>
      </c>
      <c r="D75" s="384">
        <v>5</v>
      </c>
      <c r="E75" s="339"/>
      <c r="F75" s="259">
        <f t="shared" si="0"/>
        <v>0</v>
      </c>
      <c r="G75" s="189"/>
      <c r="H75" s="381"/>
      <c r="I75" s="237"/>
      <c r="J75" s="237"/>
      <c r="K75" s="237"/>
    </row>
    <row r="76" spans="1:11" s="193" customFormat="1" ht="22.5">
      <c r="A76" s="386" t="s">
        <v>1278</v>
      </c>
      <c r="B76" s="387" t="s">
        <v>1279</v>
      </c>
      <c r="C76" s="321" t="s">
        <v>5</v>
      </c>
      <c r="D76" s="384">
        <v>2</v>
      </c>
      <c r="E76" s="339"/>
      <c r="F76" s="259">
        <f t="shared" si="0"/>
        <v>0</v>
      </c>
      <c r="G76" s="370"/>
    </row>
    <row r="77" spans="1:11" s="231" customFormat="1" ht="22.5">
      <c r="A77" s="386" t="s">
        <v>1280</v>
      </c>
      <c r="B77" s="387" t="s">
        <v>1279</v>
      </c>
      <c r="C77" s="321" t="s">
        <v>5</v>
      </c>
      <c r="D77" s="384">
        <v>1</v>
      </c>
      <c r="E77" s="339"/>
      <c r="F77" s="259">
        <f t="shared" si="0"/>
        <v>0</v>
      </c>
      <c r="G77" s="370"/>
    </row>
    <row r="78" spans="1:11" s="231" customFormat="1" ht="22.5">
      <c r="A78" s="386" t="s">
        <v>1281</v>
      </c>
      <c r="B78" s="387" t="s">
        <v>1282</v>
      </c>
      <c r="C78" s="321" t="s">
        <v>5</v>
      </c>
      <c r="D78" s="384">
        <v>1</v>
      </c>
      <c r="E78" s="339"/>
      <c r="F78" s="259">
        <f t="shared" si="0"/>
        <v>0</v>
      </c>
      <c r="G78" s="370"/>
    </row>
    <row r="79" spans="1:11" s="231" customFormat="1" ht="22.5">
      <c r="A79" s="386" t="s">
        <v>1283</v>
      </c>
      <c r="B79" s="387" t="s">
        <v>1284</v>
      </c>
      <c r="C79" s="321" t="s">
        <v>5</v>
      </c>
      <c r="D79" s="384">
        <v>3</v>
      </c>
      <c r="E79" s="339"/>
      <c r="F79" s="259">
        <f t="shared" si="0"/>
        <v>0</v>
      </c>
      <c r="G79" s="189"/>
    </row>
    <row r="80" spans="1:11" s="231" customFormat="1" ht="22.5">
      <c r="A80" s="386" t="s">
        <v>1285</v>
      </c>
      <c r="B80" s="387" t="s">
        <v>1286</v>
      </c>
      <c r="C80" s="321" t="s">
        <v>5</v>
      </c>
      <c r="D80" s="384">
        <v>2</v>
      </c>
      <c r="E80" s="339"/>
      <c r="F80" s="259">
        <f t="shared" si="0"/>
        <v>0</v>
      </c>
      <c r="G80" s="189"/>
    </row>
    <row r="81" spans="1:11" s="231" customFormat="1" ht="22.5">
      <c r="A81" s="386" t="s">
        <v>1287</v>
      </c>
      <c r="B81" s="387" t="s">
        <v>1288</v>
      </c>
      <c r="C81" s="321" t="s">
        <v>5</v>
      </c>
      <c r="D81" s="384">
        <v>1</v>
      </c>
      <c r="E81" s="339"/>
      <c r="F81" s="259">
        <f t="shared" si="0"/>
        <v>0</v>
      </c>
      <c r="G81" s="189"/>
    </row>
    <row r="82" spans="1:11" s="231" customFormat="1" ht="15">
      <c r="A82" s="386" t="s">
        <v>1289</v>
      </c>
      <c r="B82" s="387" t="s">
        <v>1290</v>
      </c>
      <c r="C82" s="321" t="s">
        <v>5</v>
      </c>
      <c r="D82" s="384">
        <v>4</v>
      </c>
      <c r="E82" s="339"/>
      <c r="F82" s="259">
        <f t="shared" si="0"/>
        <v>0</v>
      </c>
      <c r="G82" s="370"/>
    </row>
    <row r="83" spans="1:11" s="272" customFormat="1" ht="12" customHeight="1">
      <c r="A83" s="386" t="s">
        <v>1291</v>
      </c>
      <c r="B83" s="387" t="s">
        <v>1292</v>
      </c>
      <c r="C83" s="321" t="s">
        <v>5</v>
      </c>
      <c r="D83" s="384">
        <v>1</v>
      </c>
      <c r="E83" s="339"/>
      <c r="F83" s="259">
        <f t="shared" si="0"/>
        <v>0</v>
      </c>
      <c r="G83" s="370"/>
    </row>
    <row r="84" spans="1:11" s="272" customFormat="1" ht="33.75">
      <c r="A84" s="386" t="s">
        <v>2521</v>
      </c>
      <c r="B84" s="387" t="s">
        <v>2522</v>
      </c>
      <c r="C84" s="393" t="s">
        <v>783</v>
      </c>
      <c r="D84" s="394">
        <v>85</v>
      </c>
      <c r="E84" s="339"/>
      <c r="F84" s="259">
        <f t="shared" si="0"/>
        <v>0</v>
      </c>
      <c r="G84" s="370"/>
    </row>
    <row r="85" spans="1:11" s="231" customFormat="1" ht="12">
      <c r="A85" s="373"/>
      <c r="B85" s="374"/>
      <c r="C85" s="375"/>
      <c r="D85" s="376"/>
      <c r="E85" s="474"/>
      <c r="F85" s="259"/>
      <c r="G85" s="189"/>
    </row>
    <row r="86" spans="1:11" s="231" customFormat="1" ht="25.5">
      <c r="A86" s="378">
        <f>COUNT($A$1:A85)+1</f>
        <v>2</v>
      </c>
      <c r="B86" s="291" t="s">
        <v>1293</v>
      </c>
      <c r="C86" s="227"/>
      <c r="D86" s="362"/>
      <c r="E86" s="472"/>
      <c r="F86" s="363"/>
      <c r="G86" s="189"/>
    </row>
    <row r="87" spans="1:11" s="231" customFormat="1" ht="22.5">
      <c r="A87" s="373"/>
      <c r="B87" s="374" t="s">
        <v>1401</v>
      </c>
      <c r="C87" s="375"/>
      <c r="D87" s="376"/>
      <c r="E87" s="474"/>
      <c r="F87" s="363"/>
      <c r="G87" s="189"/>
    </row>
    <row r="88" spans="1:11" s="231" customFormat="1" ht="33.75">
      <c r="A88" s="373"/>
      <c r="B88" s="374" t="s">
        <v>1294</v>
      </c>
      <c r="C88" s="375"/>
      <c r="D88" s="376"/>
      <c r="E88" s="474"/>
      <c r="F88" s="363"/>
      <c r="G88" s="189"/>
    </row>
    <row r="89" spans="1:11" s="272" customFormat="1" ht="123.75" customHeight="1">
      <c r="A89" s="373"/>
      <c r="B89" s="374" t="s">
        <v>1181</v>
      </c>
      <c r="C89" s="375"/>
      <c r="D89" s="376"/>
      <c r="E89" s="474"/>
      <c r="F89" s="363"/>
      <c r="H89" s="398"/>
    </row>
    <row r="90" spans="1:11" s="272" customFormat="1" ht="69.95" customHeight="1">
      <c r="A90" s="373"/>
      <c r="B90" s="374" t="s">
        <v>2523</v>
      </c>
      <c r="C90" s="375"/>
      <c r="D90" s="376"/>
      <c r="E90" s="474"/>
      <c r="F90" s="363"/>
      <c r="H90" s="381"/>
    </row>
    <row r="91" spans="1:11" s="238" customFormat="1" ht="34.5" customHeight="1">
      <c r="A91" s="373"/>
      <c r="B91" s="374" t="s">
        <v>2524</v>
      </c>
      <c r="C91" s="375"/>
      <c r="D91" s="376"/>
      <c r="E91" s="474"/>
      <c r="F91" s="377"/>
      <c r="G91" s="380"/>
      <c r="H91" s="237"/>
      <c r="I91" s="237"/>
      <c r="J91" s="237"/>
      <c r="K91" s="237"/>
    </row>
    <row r="92" spans="1:11" s="231" customFormat="1" ht="33.75">
      <c r="A92" s="373"/>
      <c r="B92" s="374" t="s">
        <v>1182</v>
      </c>
      <c r="C92" s="375"/>
      <c r="D92" s="376"/>
      <c r="E92" s="474"/>
      <c r="F92" s="377"/>
      <c r="G92" s="370"/>
    </row>
    <row r="93" spans="1:11" s="231" customFormat="1" ht="22.5">
      <c r="A93" s="373"/>
      <c r="B93" s="374" t="s">
        <v>1295</v>
      </c>
      <c r="C93" s="375"/>
      <c r="D93" s="376"/>
      <c r="E93" s="474"/>
      <c r="F93" s="363"/>
      <c r="G93" s="370"/>
    </row>
    <row r="94" spans="1:11" s="231" customFormat="1" ht="22.5">
      <c r="A94" s="399" t="s">
        <v>1296</v>
      </c>
      <c r="B94" s="240" t="s">
        <v>1297</v>
      </c>
      <c r="C94" s="400" t="s">
        <v>5</v>
      </c>
      <c r="D94" s="400">
        <v>1</v>
      </c>
      <c r="E94" s="339"/>
      <c r="F94" s="259">
        <f t="shared" ref="F94:F118" si="1">ROUND(D94*E94,2)</f>
        <v>0</v>
      </c>
      <c r="G94" s="189"/>
    </row>
    <row r="95" spans="1:11" s="231" customFormat="1" ht="22.5">
      <c r="A95" s="399" t="s">
        <v>1298</v>
      </c>
      <c r="B95" s="240" t="s">
        <v>1299</v>
      </c>
      <c r="C95" s="400" t="s">
        <v>5</v>
      </c>
      <c r="D95" s="400">
        <v>2</v>
      </c>
      <c r="E95" s="339"/>
      <c r="F95" s="259">
        <f t="shared" si="1"/>
        <v>0</v>
      </c>
      <c r="G95" s="189"/>
    </row>
    <row r="96" spans="1:11" s="272" customFormat="1" ht="22.5">
      <c r="A96" s="399" t="s">
        <v>1300</v>
      </c>
      <c r="B96" s="240" t="s">
        <v>1301</v>
      </c>
      <c r="C96" s="400" t="s">
        <v>5</v>
      </c>
      <c r="D96" s="400">
        <v>1</v>
      </c>
      <c r="E96" s="339"/>
      <c r="F96" s="259">
        <f t="shared" si="1"/>
        <v>0</v>
      </c>
      <c r="G96" s="370"/>
    </row>
    <row r="97" spans="1:11" s="238" customFormat="1" ht="22.5">
      <c r="A97" s="399" t="s">
        <v>1302</v>
      </c>
      <c r="B97" s="240" t="s">
        <v>1303</v>
      </c>
      <c r="C97" s="400" t="s">
        <v>5</v>
      </c>
      <c r="D97" s="400">
        <v>1</v>
      </c>
      <c r="E97" s="339"/>
      <c r="F97" s="259">
        <f t="shared" si="1"/>
        <v>0</v>
      </c>
      <c r="G97" s="370"/>
      <c r="H97" s="237"/>
      <c r="I97" s="237"/>
      <c r="J97" s="237"/>
      <c r="K97" s="237"/>
    </row>
    <row r="98" spans="1:11" s="238" customFormat="1" ht="22.5">
      <c r="A98" s="399" t="s">
        <v>1304</v>
      </c>
      <c r="B98" s="240" t="s">
        <v>1305</v>
      </c>
      <c r="C98" s="400" t="s">
        <v>5</v>
      </c>
      <c r="D98" s="400">
        <v>2</v>
      </c>
      <c r="E98" s="339"/>
      <c r="F98" s="259">
        <f t="shared" si="1"/>
        <v>0</v>
      </c>
      <c r="G98" s="189"/>
      <c r="H98" s="237"/>
      <c r="I98" s="237"/>
      <c r="J98" s="237"/>
      <c r="K98" s="237"/>
    </row>
    <row r="99" spans="1:11" s="238" customFormat="1" ht="22.5">
      <c r="A99" s="399" t="s">
        <v>1306</v>
      </c>
      <c r="B99" s="240" t="s">
        <v>1307</v>
      </c>
      <c r="C99" s="400" t="s">
        <v>5</v>
      </c>
      <c r="D99" s="400">
        <v>2</v>
      </c>
      <c r="E99" s="339"/>
      <c r="F99" s="259">
        <f t="shared" si="1"/>
        <v>0</v>
      </c>
      <c r="G99" s="189"/>
      <c r="H99" s="237"/>
      <c r="I99" s="237"/>
      <c r="J99" s="237"/>
      <c r="K99" s="237"/>
    </row>
    <row r="100" spans="1:11" s="238" customFormat="1" ht="22.5">
      <c r="A100" s="399" t="s">
        <v>1308</v>
      </c>
      <c r="B100" s="240" t="s">
        <v>1309</v>
      </c>
      <c r="C100" s="400" t="s">
        <v>5</v>
      </c>
      <c r="D100" s="400">
        <v>1</v>
      </c>
      <c r="E100" s="339"/>
      <c r="F100" s="259">
        <f t="shared" si="1"/>
        <v>0</v>
      </c>
      <c r="G100" s="189"/>
      <c r="H100" s="237"/>
      <c r="I100" s="237"/>
      <c r="J100" s="237"/>
      <c r="K100" s="237"/>
    </row>
    <row r="101" spans="1:11" s="238" customFormat="1" ht="22.5">
      <c r="A101" s="399" t="s">
        <v>1310</v>
      </c>
      <c r="B101" s="240" t="s">
        <v>1311</v>
      </c>
      <c r="C101" s="400" t="s">
        <v>5</v>
      </c>
      <c r="D101" s="400">
        <v>1</v>
      </c>
      <c r="E101" s="339"/>
      <c r="F101" s="259">
        <f t="shared" si="1"/>
        <v>0</v>
      </c>
      <c r="G101" s="189"/>
      <c r="H101" s="237"/>
      <c r="I101" s="237"/>
      <c r="J101" s="237"/>
      <c r="K101" s="237"/>
    </row>
    <row r="102" spans="1:11" s="238" customFormat="1" ht="22.5">
      <c r="A102" s="399" t="s">
        <v>1312</v>
      </c>
      <c r="B102" s="240" t="s">
        <v>1313</v>
      </c>
      <c r="C102" s="400" t="s">
        <v>5</v>
      </c>
      <c r="D102" s="400">
        <v>2</v>
      </c>
      <c r="E102" s="339"/>
      <c r="F102" s="259">
        <f t="shared" si="1"/>
        <v>0</v>
      </c>
      <c r="G102" s="321"/>
      <c r="H102" s="237"/>
      <c r="I102" s="237"/>
      <c r="J102" s="237"/>
      <c r="K102" s="237"/>
    </row>
    <row r="103" spans="1:11" s="238" customFormat="1" ht="33.75">
      <c r="A103" s="399" t="s">
        <v>1314</v>
      </c>
      <c r="B103" s="240" t="s">
        <v>1315</v>
      </c>
      <c r="C103" s="400" t="s">
        <v>5</v>
      </c>
      <c r="D103" s="400">
        <v>7</v>
      </c>
      <c r="E103" s="339"/>
      <c r="F103" s="259">
        <f t="shared" si="1"/>
        <v>0</v>
      </c>
      <c r="G103" s="401"/>
      <c r="H103" s="237"/>
      <c r="I103" s="237"/>
      <c r="J103" s="237"/>
      <c r="K103" s="237"/>
    </row>
    <row r="104" spans="1:11" s="238" customFormat="1" ht="22.5" customHeight="1">
      <c r="A104" s="399" t="s">
        <v>1316</v>
      </c>
      <c r="B104" s="240" t="s">
        <v>1317</v>
      </c>
      <c r="C104" s="400" t="s">
        <v>5</v>
      </c>
      <c r="D104" s="400">
        <v>4</v>
      </c>
      <c r="E104" s="339"/>
      <c r="F104" s="259">
        <f t="shared" si="1"/>
        <v>0</v>
      </c>
      <c r="G104" s="402"/>
      <c r="H104" s="237"/>
      <c r="I104" s="237"/>
      <c r="J104" s="237"/>
      <c r="K104" s="237"/>
    </row>
    <row r="105" spans="1:11" s="238" customFormat="1" ht="33.75">
      <c r="A105" s="399" t="s">
        <v>1318</v>
      </c>
      <c r="B105" s="240" t="s">
        <v>1319</v>
      </c>
      <c r="C105" s="400" t="s">
        <v>5</v>
      </c>
      <c r="D105" s="400">
        <v>9</v>
      </c>
      <c r="E105" s="339"/>
      <c r="F105" s="259">
        <f t="shared" si="1"/>
        <v>0</v>
      </c>
      <c r="G105" s="329"/>
      <c r="H105" s="237"/>
      <c r="I105" s="237"/>
      <c r="J105" s="237"/>
      <c r="K105" s="237"/>
    </row>
    <row r="106" spans="1:11" s="238" customFormat="1" ht="22.5">
      <c r="A106" s="399" t="s">
        <v>1320</v>
      </c>
      <c r="B106" s="240" t="s">
        <v>1321</v>
      </c>
      <c r="C106" s="400" t="s">
        <v>5</v>
      </c>
      <c r="D106" s="400">
        <v>1</v>
      </c>
      <c r="E106" s="339"/>
      <c r="F106" s="259">
        <f t="shared" si="1"/>
        <v>0</v>
      </c>
      <c r="G106" s="329"/>
      <c r="H106" s="237"/>
      <c r="I106" s="237"/>
      <c r="J106" s="237"/>
      <c r="K106" s="237"/>
    </row>
    <row r="107" spans="1:11" s="238" customFormat="1" ht="15">
      <c r="A107" s="399" t="s">
        <v>1322</v>
      </c>
      <c r="B107" s="240" t="s">
        <v>1323</v>
      </c>
      <c r="C107" s="400" t="s">
        <v>5</v>
      </c>
      <c r="D107" s="400">
        <v>1</v>
      </c>
      <c r="E107" s="339"/>
      <c r="F107" s="259">
        <f t="shared" si="1"/>
        <v>0</v>
      </c>
      <c r="G107" s="329"/>
      <c r="H107" s="237"/>
      <c r="I107" s="237"/>
      <c r="J107" s="237"/>
      <c r="K107" s="237"/>
    </row>
    <row r="108" spans="1:11" s="193" customFormat="1" ht="15">
      <c r="A108" s="399" t="s">
        <v>1324</v>
      </c>
      <c r="B108" s="240" t="s">
        <v>1325</v>
      </c>
      <c r="C108" s="400" t="s">
        <v>5</v>
      </c>
      <c r="D108" s="400">
        <v>6</v>
      </c>
      <c r="E108" s="339"/>
      <c r="F108" s="259">
        <f t="shared" si="1"/>
        <v>0</v>
      </c>
      <c r="G108" s="329"/>
    </row>
    <row r="109" spans="1:11" s="193" customFormat="1" ht="33.75">
      <c r="A109" s="399" t="s">
        <v>1326</v>
      </c>
      <c r="B109" s="240" t="s">
        <v>1327</v>
      </c>
      <c r="C109" s="400" t="s">
        <v>5</v>
      </c>
      <c r="D109" s="400">
        <v>1</v>
      </c>
      <c r="E109" s="339"/>
      <c r="F109" s="259">
        <f t="shared" si="1"/>
        <v>0</v>
      </c>
      <c r="G109" s="329"/>
    </row>
    <row r="110" spans="1:11" s="193" customFormat="1" ht="22.5">
      <c r="A110" s="399" t="s">
        <v>1328</v>
      </c>
      <c r="B110" s="240" t="s">
        <v>1329</v>
      </c>
      <c r="C110" s="400" t="s">
        <v>5</v>
      </c>
      <c r="D110" s="400">
        <v>8</v>
      </c>
      <c r="E110" s="339"/>
      <c r="F110" s="259">
        <f t="shared" si="1"/>
        <v>0</v>
      </c>
      <c r="G110" s="329"/>
    </row>
    <row r="111" spans="1:11" s="193" customFormat="1" ht="22.5">
      <c r="A111" s="399" t="s">
        <v>1330</v>
      </c>
      <c r="B111" s="240" t="s">
        <v>1331</v>
      </c>
      <c r="C111" s="400" t="s">
        <v>5</v>
      </c>
      <c r="D111" s="400">
        <v>2</v>
      </c>
      <c r="E111" s="339"/>
      <c r="F111" s="259">
        <f t="shared" si="1"/>
        <v>0</v>
      </c>
      <c r="G111" s="329"/>
    </row>
    <row r="112" spans="1:11" s="238" customFormat="1" ht="22.5">
      <c r="A112" s="399" t="s">
        <v>1332</v>
      </c>
      <c r="B112" s="240" t="s">
        <v>1333</v>
      </c>
      <c r="C112" s="400" t="s">
        <v>5</v>
      </c>
      <c r="D112" s="400">
        <v>18</v>
      </c>
      <c r="E112" s="339"/>
      <c r="F112" s="259">
        <f t="shared" si="1"/>
        <v>0</v>
      </c>
      <c r="G112" s="329"/>
      <c r="H112" s="237"/>
      <c r="I112" s="237"/>
      <c r="J112" s="237"/>
      <c r="K112" s="237"/>
    </row>
    <row r="113" spans="1:13" s="193" customFormat="1" ht="22.5">
      <c r="A113" s="399" t="s">
        <v>1334</v>
      </c>
      <c r="B113" s="240" t="s">
        <v>1335</v>
      </c>
      <c r="C113" s="400" t="s">
        <v>5</v>
      </c>
      <c r="D113" s="400">
        <v>15</v>
      </c>
      <c r="E113" s="339"/>
      <c r="F113" s="259">
        <f t="shared" si="1"/>
        <v>0</v>
      </c>
      <c r="G113" s="392"/>
    </row>
    <row r="114" spans="1:13" s="193" customFormat="1" ht="22.5">
      <c r="A114" s="399" t="s">
        <v>1336</v>
      </c>
      <c r="B114" s="240" t="s">
        <v>1337</v>
      </c>
      <c r="C114" s="400" t="s">
        <v>5</v>
      </c>
      <c r="D114" s="400">
        <v>3</v>
      </c>
      <c r="E114" s="339"/>
      <c r="F114" s="259">
        <f t="shared" si="1"/>
        <v>0</v>
      </c>
      <c r="G114" s="329"/>
    </row>
    <row r="115" spans="1:13" s="405" customFormat="1" ht="11.25" customHeight="1">
      <c r="A115" s="399" t="s">
        <v>1338</v>
      </c>
      <c r="B115" s="240" t="s">
        <v>1339</v>
      </c>
      <c r="C115" s="400" t="s">
        <v>5</v>
      </c>
      <c r="D115" s="400">
        <v>1</v>
      </c>
      <c r="E115" s="476"/>
      <c r="F115" s="259">
        <f t="shared" si="1"/>
        <v>0</v>
      </c>
      <c r="G115" s="404"/>
    </row>
    <row r="116" spans="1:13" s="405" customFormat="1" ht="11.25" customHeight="1">
      <c r="A116" s="399" t="s">
        <v>1340</v>
      </c>
      <c r="B116" s="240" t="s">
        <v>1341</v>
      </c>
      <c r="C116" s="400" t="s">
        <v>5</v>
      </c>
      <c r="D116" s="400">
        <v>4</v>
      </c>
      <c r="E116" s="476"/>
      <c r="F116" s="259">
        <f t="shared" si="1"/>
        <v>0</v>
      </c>
      <c r="G116" s="404"/>
    </row>
    <row r="117" spans="1:13" s="252" customFormat="1" ht="11.25" customHeight="1">
      <c r="A117" s="399" t="s">
        <v>1342</v>
      </c>
      <c r="B117" s="240" t="s">
        <v>1343</v>
      </c>
      <c r="C117" s="400" t="s">
        <v>5</v>
      </c>
      <c r="D117" s="400">
        <v>2</v>
      </c>
      <c r="E117" s="476"/>
      <c r="F117" s="259">
        <f t="shared" si="1"/>
        <v>0</v>
      </c>
      <c r="G117" s="404"/>
    </row>
    <row r="118" spans="1:13" s="238" customFormat="1" ht="11.25" customHeight="1">
      <c r="A118" s="399" t="s">
        <v>1344</v>
      </c>
      <c r="B118" s="240" t="s">
        <v>1345</v>
      </c>
      <c r="C118" s="400" t="s">
        <v>5</v>
      </c>
      <c r="D118" s="400">
        <v>1</v>
      </c>
      <c r="E118" s="476"/>
      <c r="F118" s="259">
        <f t="shared" si="1"/>
        <v>0</v>
      </c>
      <c r="G118" s="404"/>
      <c r="H118" s="237"/>
      <c r="I118" s="237"/>
      <c r="J118" s="237"/>
      <c r="K118" s="237"/>
    </row>
    <row r="119" spans="1:13" s="231" customFormat="1">
      <c r="A119" s="373"/>
      <c r="B119" s="374"/>
      <c r="C119" s="375"/>
      <c r="D119" s="376"/>
      <c r="E119" s="474"/>
      <c r="F119" s="368"/>
      <c r="G119" s="329"/>
    </row>
    <row r="120" spans="1:13" s="272" customFormat="1" ht="25.5">
      <c r="A120" s="378">
        <f>COUNT($A$1:A119)+1</f>
        <v>3</v>
      </c>
      <c r="B120" s="247" t="s">
        <v>2662</v>
      </c>
      <c r="C120" s="227"/>
      <c r="D120" s="362"/>
      <c r="E120" s="477"/>
      <c r="F120" s="363"/>
      <c r="H120" s="315"/>
      <c r="M120" s="406"/>
    </row>
    <row r="121" spans="1:13" s="272" customFormat="1" ht="33.75">
      <c r="A121" s="373"/>
      <c r="B121" s="374" t="s">
        <v>2292</v>
      </c>
      <c r="C121" s="375"/>
      <c r="D121" s="376"/>
      <c r="E121" s="477"/>
      <c r="F121" s="368"/>
      <c r="G121" s="329"/>
      <c r="H121" s="315"/>
      <c r="M121" s="406"/>
    </row>
    <row r="122" spans="1:13" s="272" customFormat="1" ht="48" customHeight="1">
      <c r="A122" s="373"/>
      <c r="B122" s="374" t="s">
        <v>2663</v>
      </c>
      <c r="C122" s="375"/>
      <c r="D122" s="376"/>
      <c r="E122" s="477"/>
      <c r="F122" s="368"/>
      <c r="G122" s="329"/>
      <c r="H122" s="407"/>
      <c r="M122" s="406"/>
    </row>
    <row r="123" spans="1:13" s="272" customFormat="1" ht="11.25" customHeight="1">
      <c r="A123" s="292"/>
      <c r="B123" s="383"/>
      <c r="C123" s="321" t="s">
        <v>5</v>
      </c>
      <c r="D123" s="384">
        <v>5</v>
      </c>
      <c r="E123" s="339"/>
      <c r="F123" s="259">
        <f t="shared" ref="F123" si="2">ROUND(D123*E123,2)</f>
        <v>0</v>
      </c>
      <c r="G123" s="329"/>
    </row>
    <row r="124" spans="1:13" s="410" customFormat="1" ht="11.25">
      <c r="A124" s="408"/>
      <c r="B124" s="374"/>
      <c r="C124" s="375"/>
      <c r="D124" s="376"/>
      <c r="E124" s="474"/>
      <c r="F124" s="409"/>
      <c r="G124" s="372"/>
      <c r="H124" s="372"/>
      <c r="I124" s="372"/>
      <c r="J124" s="372"/>
      <c r="K124" s="372"/>
      <c r="L124" s="372"/>
    </row>
    <row r="125" spans="1:13" s="413" customFormat="1" ht="38.25" customHeight="1">
      <c r="A125" s="378">
        <f>COUNT($A$1:A124)+1</f>
        <v>4</v>
      </c>
      <c r="B125" s="247" t="s">
        <v>2534</v>
      </c>
      <c r="C125" s="411"/>
      <c r="D125" s="412"/>
      <c r="E125" s="478"/>
      <c r="F125" s="409"/>
    </row>
    <row r="126" spans="1:13" s="410" customFormat="1" ht="45.75" customHeight="1">
      <c r="A126" s="408"/>
      <c r="B126" s="374" t="s">
        <v>2533</v>
      </c>
      <c r="C126" s="375"/>
      <c r="D126" s="376"/>
      <c r="E126" s="474"/>
      <c r="F126" s="409"/>
    </row>
    <row r="127" spans="1:13" s="410" customFormat="1" ht="24" customHeight="1">
      <c r="A127" s="408"/>
      <c r="B127" s="374" t="s">
        <v>2532</v>
      </c>
      <c r="C127" s="375"/>
      <c r="D127" s="376"/>
      <c r="E127" s="474"/>
      <c r="F127" s="409"/>
    </row>
    <row r="128" spans="1:13" s="410" customFormat="1" ht="11.25">
      <c r="A128" s="408"/>
      <c r="B128" s="374" t="s">
        <v>2531</v>
      </c>
      <c r="C128" s="375"/>
      <c r="D128" s="376"/>
      <c r="E128" s="474"/>
      <c r="F128" s="409"/>
    </row>
    <row r="129" spans="1:16" s="152" customFormat="1" ht="11.25" customHeight="1">
      <c r="A129" s="414" t="s">
        <v>757</v>
      </c>
      <c r="B129" s="415" t="s">
        <v>2530</v>
      </c>
      <c r="C129" s="416" t="s">
        <v>5</v>
      </c>
      <c r="D129" s="417">
        <v>9</v>
      </c>
      <c r="E129" s="479"/>
      <c r="F129" s="259">
        <f t="shared" ref="F129:F132" si="3">ROUND(D129*E129,2)</f>
        <v>0</v>
      </c>
      <c r="G129" s="153"/>
      <c r="H129" s="153"/>
      <c r="I129" s="153"/>
      <c r="J129" s="153"/>
      <c r="K129" s="153"/>
    </row>
    <row r="130" spans="1:16" s="152" customFormat="1" ht="11.25" customHeight="1">
      <c r="A130" s="414" t="s">
        <v>759</v>
      </c>
      <c r="B130" s="415" t="s">
        <v>2529</v>
      </c>
      <c r="C130" s="416" t="s">
        <v>5</v>
      </c>
      <c r="D130" s="417">
        <v>1</v>
      </c>
      <c r="E130" s="479"/>
      <c r="F130" s="259">
        <f t="shared" si="3"/>
        <v>0</v>
      </c>
      <c r="G130" s="153"/>
      <c r="H130" s="153"/>
      <c r="I130" s="153"/>
      <c r="J130" s="153"/>
      <c r="K130" s="153"/>
    </row>
    <row r="131" spans="1:16" s="152" customFormat="1" ht="11.25" customHeight="1">
      <c r="A131" s="414" t="s">
        <v>785</v>
      </c>
      <c r="B131" s="415" t="s">
        <v>2528</v>
      </c>
      <c r="C131" s="416" t="s">
        <v>5</v>
      </c>
      <c r="D131" s="417">
        <v>11</v>
      </c>
      <c r="E131" s="479"/>
      <c r="F131" s="259">
        <f t="shared" si="3"/>
        <v>0</v>
      </c>
      <c r="G131" s="153"/>
      <c r="H131" s="153"/>
      <c r="I131" s="153"/>
      <c r="J131" s="153"/>
      <c r="K131" s="153"/>
    </row>
    <row r="132" spans="1:16" s="152" customFormat="1" ht="11.25" customHeight="1">
      <c r="A132" s="414" t="s">
        <v>787</v>
      </c>
      <c r="B132" s="415" t="s">
        <v>2527</v>
      </c>
      <c r="C132" s="416" t="s">
        <v>5</v>
      </c>
      <c r="D132" s="417">
        <v>1</v>
      </c>
      <c r="E132" s="479"/>
      <c r="F132" s="259">
        <f t="shared" si="3"/>
        <v>0</v>
      </c>
      <c r="G132" s="153"/>
      <c r="H132" s="153"/>
      <c r="I132" s="153"/>
      <c r="J132" s="153"/>
      <c r="K132" s="153"/>
    </row>
    <row r="133" spans="1:16" s="193" customFormat="1">
      <c r="A133" s="373"/>
      <c r="B133" s="374"/>
      <c r="C133" s="375"/>
      <c r="D133" s="376"/>
      <c r="E133" s="474"/>
      <c r="F133" s="368"/>
      <c r="G133" s="329"/>
    </row>
    <row r="134" spans="1:16" s="231" customFormat="1">
      <c r="A134" s="378">
        <f>COUNT($A$1:A133)+1</f>
        <v>5</v>
      </c>
      <c r="B134" s="247" t="s">
        <v>1347</v>
      </c>
      <c r="C134" s="227"/>
      <c r="D134" s="362"/>
      <c r="E134" s="472"/>
      <c r="F134" s="368"/>
      <c r="G134" s="329"/>
    </row>
    <row r="135" spans="1:16" s="193" customFormat="1" ht="24" customHeight="1">
      <c r="A135" s="373"/>
      <c r="B135" s="374" t="s">
        <v>2293</v>
      </c>
      <c r="C135" s="375"/>
      <c r="D135" s="376"/>
      <c r="E135" s="474"/>
      <c r="F135" s="418"/>
      <c r="G135" s="329"/>
    </row>
    <row r="136" spans="1:16" s="193" customFormat="1" ht="33.75">
      <c r="A136" s="373"/>
      <c r="B136" s="374" t="s">
        <v>2525</v>
      </c>
      <c r="C136" s="375"/>
      <c r="D136" s="376"/>
      <c r="E136" s="348"/>
      <c r="F136" s="190"/>
      <c r="G136" s="329"/>
      <c r="H136" s="419"/>
    </row>
    <row r="137" spans="1:16" s="193" customFormat="1" ht="21.75" customHeight="1">
      <c r="A137" s="420"/>
      <c r="B137" s="421" t="s">
        <v>2274</v>
      </c>
      <c r="C137" s="321" t="s">
        <v>35</v>
      </c>
      <c r="D137" s="384">
        <v>1</v>
      </c>
      <c r="E137" s="339"/>
      <c r="F137" s="259">
        <f t="shared" ref="F137" si="4">ROUND(D137*E137,2)</f>
        <v>0</v>
      </c>
      <c r="G137" s="329"/>
      <c r="H137" s="422"/>
    </row>
    <row r="138" spans="1:16" s="193" customFormat="1">
      <c r="A138" s="292"/>
      <c r="B138" s="221"/>
      <c r="C138" s="321"/>
      <c r="D138" s="384"/>
      <c r="E138" s="475"/>
      <c r="F138" s="190"/>
      <c r="G138" s="329"/>
    </row>
    <row r="139" spans="1:16" s="395" customFormat="1" ht="38.25">
      <c r="A139" s="378">
        <f>COUNT($A$1:A138)+1</f>
        <v>6</v>
      </c>
      <c r="B139" s="247" t="s">
        <v>815</v>
      </c>
      <c r="C139" s="227"/>
      <c r="D139" s="362"/>
      <c r="E139" s="472"/>
      <c r="F139" s="190"/>
      <c r="G139" s="329"/>
      <c r="H139" s="423"/>
      <c r="J139" s="424"/>
      <c r="K139" s="425"/>
      <c r="L139" s="425"/>
      <c r="M139" s="425"/>
      <c r="N139" s="425"/>
      <c r="O139" s="425"/>
      <c r="P139" s="426"/>
    </row>
    <row r="140" spans="1:16" s="395" customFormat="1" ht="22.5">
      <c r="A140" s="427"/>
      <c r="B140" s="374" t="s">
        <v>816</v>
      </c>
      <c r="C140" s="227"/>
      <c r="D140" s="362"/>
      <c r="E140" s="472"/>
      <c r="F140" s="368"/>
      <c r="G140" s="329"/>
      <c r="H140" s="423"/>
      <c r="J140" s="424"/>
      <c r="K140" s="425"/>
      <c r="L140" s="425"/>
      <c r="M140" s="425"/>
      <c r="N140" s="425"/>
      <c r="O140" s="425"/>
      <c r="P140" s="426"/>
    </row>
    <row r="141" spans="1:16" s="193" customFormat="1" ht="33.75">
      <c r="A141" s="427"/>
      <c r="B141" s="374" t="s">
        <v>817</v>
      </c>
      <c r="C141" s="227"/>
      <c r="D141" s="362"/>
      <c r="E141" s="472"/>
      <c r="F141" s="368"/>
      <c r="G141" s="329"/>
    </row>
    <row r="142" spans="1:16" s="231" customFormat="1" ht="56.25">
      <c r="A142" s="427"/>
      <c r="B142" s="374" t="s">
        <v>818</v>
      </c>
      <c r="C142" s="227"/>
      <c r="D142" s="362"/>
      <c r="E142" s="472"/>
      <c r="F142" s="368"/>
      <c r="G142" s="329"/>
    </row>
    <row r="143" spans="1:16" s="193" customFormat="1">
      <c r="A143" s="373"/>
      <c r="B143" s="374" t="s">
        <v>819</v>
      </c>
      <c r="C143" s="375"/>
      <c r="D143" s="376"/>
      <c r="E143" s="474"/>
      <c r="F143" s="418"/>
      <c r="G143" s="329"/>
    </row>
    <row r="144" spans="1:16" s="193" customFormat="1" ht="15">
      <c r="A144" s="292"/>
      <c r="B144" s="383"/>
      <c r="C144" s="321" t="s">
        <v>118</v>
      </c>
      <c r="D144" s="384">
        <v>1.8</v>
      </c>
      <c r="E144" s="339"/>
      <c r="F144" s="259">
        <f t="shared" ref="F144" si="5">ROUND(D144*E144,2)</f>
        <v>0</v>
      </c>
      <c r="G144" s="329"/>
    </row>
    <row r="145" spans="1:16" s="193" customFormat="1">
      <c r="A145" s="292"/>
      <c r="B145" s="383"/>
      <c r="C145" s="321"/>
      <c r="D145" s="384"/>
      <c r="E145" s="475"/>
      <c r="F145" s="190"/>
      <c r="G145" s="329"/>
    </row>
    <row r="146" spans="1:16" s="193" customFormat="1" ht="25.5">
      <c r="A146" s="378">
        <f>COUNT($A$1:A144)+1</f>
        <v>7</v>
      </c>
      <c r="B146" s="247" t="s">
        <v>1348</v>
      </c>
      <c r="C146" s="227"/>
      <c r="D146" s="362"/>
      <c r="E146" s="472"/>
      <c r="F146" s="190"/>
      <c r="G146" s="329"/>
    </row>
    <row r="147" spans="1:16" s="193" customFormat="1" ht="33.75">
      <c r="A147" s="427"/>
      <c r="B147" s="374" t="s">
        <v>1349</v>
      </c>
      <c r="C147" s="227"/>
      <c r="D147" s="362"/>
      <c r="E147" s="472"/>
      <c r="F147" s="190"/>
      <c r="G147" s="329"/>
    </row>
    <row r="148" spans="1:16" s="395" customFormat="1" ht="22.5">
      <c r="A148" s="427"/>
      <c r="B148" s="374" t="s">
        <v>823</v>
      </c>
      <c r="C148" s="227"/>
      <c r="D148" s="362"/>
      <c r="E148" s="472"/>
      <c r="F148" s="190"/>
      <c r="G148" s="329"/>
      <c r="H148" s="423"/>
      <c r="J148" s="424"/>
      <c r="K148" s="425"/>
      <c r="L148" s="425"/>
      <c r="M148" s="425"/>
      <c r="N148" s="425"/>
      <c r="O148" s="425"/>
      <c r="P148" s="426"/>
    </row>
    <row r="149" spans="1:16" s="395" customFormat="1">
      <c r="A149" s="427"/>
      <c r="B149" s="374" t="s">
        <v>824</v>
      </c>
      <c r="C149" s="227"/>
      <c r="D149" s="362"/>
      <c r="E149" s="472"/>
      <c r="F149" s="190"/>
      <c r="G149" s="329"/>
      <c r="H149" s="423"/>
      <c r="J149" s="424"/>
      <c r="K149" s="425"/>
      <c r="L149" s="425"/>
      <c r="M149" s="425"/>
      <c r="N149" s="425"/>
      <c r="O149" s="425"/>
      <c r="P149" s="426"/>
    </row>
    <row r="150" spans="1:16" s="395" customFormat="1" ht="33.75">
      <c r="A150" s="427"/>
      <c r="B150" s="374" t="s">
        <v>825</v>
      </c>
      <c r="C150" s="227"/>
      <c r="D150" s="362"/>
      <c r="E150" s="472"/>
      <c r="F150" s="368"/>
      <c r="G150" s="329"/>
      <c r="H150" s="423"/>
      <c r="J150" s="424"/>
      <c r="K150" s="425"/>
      <c r="L150" s="425"/>
      <c r="M150" s="425"/>
      <c r="N150" s="425"/>
      <c r="O150" s="425"/>
      <c r="P150" s="426"/>
    </row>
    <row r="151" spans="1:16" s="193" customFormat="1" ht="22.5">
      <c r="A151" s="428" t="s">
        <v>826</v>
      </c>
      <c r="B151" s="374" t="s">
        <v>1350</v>
      </c>
      <c r="C151" s="375"/>
      <c r="D151" s="376"/>
      <c r="E151" s="474"/>
      <c r="F151" s="368"/>
      <c r="G151" s="329"/>
    </row>
    <row r="152" spans="1:16" s="193" customFormat="1" ht="33.75">
      <c r="A152" s="428" t="s">
        <v>826</v>
      </c>
      <c r="B152" s="374" t="s">
        <v>1351</v>
      </c>
      <c r="C152" s="227"/>
      <c r="D152" s="362"/>
      <c r="E152" s="472"/>
      <c r="F152" s="368"/>
      <c r="G152" s="329"/>
    </row>
    <row r="153" spans="1:16" s="395" customFormat="1" ht="22.5">
      <c r="A153" s="428" t="s">
        <v>826</v>
      </c>
      <c r="B153" s="374" t="s">
        <v>1352</v>
      </c>
      <c r="C153" s="227"/>
      <c r="D153" s="362"/>
      <c r="E153" s="472"/>
      <c r="F153" s="190"/>
      <c r="G153" s="329"/>
      <c r="H153" s="423"/>
      <c r="J153" s="424"/>
      <c r="K153" s="425"/>
      <c r="L153" s="425"/>
      <c r="M153" s="425"/>
      <c r="N153" s="425"/>
      <c r="O153" s="425"/>
      <c r="P153" s="426"/>
    </row>
    <row r="154" spans="1:16" s="395" customFormat="1" ht="45">
      <c r="A154" s="427"/>
      <c r="B154" s="374" t="s">
        <v>827</v>
      </c>
      <c r="C154" s="227"/>
      <c r="D154" s="362"/>
      <c r="E154" s="472"/>
      <c r="F154" s="190"/>
      <c r="G154" s="329"/>
      <c r="H154" s="423"/>
      <c r="J154" s="424"/>
      <c r="K154" s="425"/>
      <c r="L154" s="425"/>
      <c r="M154" s="425"/>
      <c r="N154" s="425"/>
      <c r="O154" s="425"/>
      <c r="P154" s="426"/>
    </row>
    <row r="155" spans="1:16" s="395" customFormat="1" ht="56.25">
      <c r="A155" s="427"/>
      <c r="B155" s="374" t="s">
        <v>2553</v>
      </c>
      <c r="C155" s="227"/>
      <c r="D155" s="362"/>
      <c r="E155" s="472"/>
      <c r="F155" s="190"/>
      <c r="G155" s="329"/>
      <c r="H155" s="423"/>
      <c r="J155" s="424"/>
      <c r="K155" s="425"/>
      <c r="L155" s="425"/>
      <c r="M155" s="425"/>
      <c r="N155" s="425"/>
      <c r="O155" s="425"/>
      <c r="P155" s="426"/>
    </row>
    <row r="156" spans="1:16" s="395" customFormat="1">
      <c r="A156" s="373"/>
      <c r="B156" s="374" t="s">
        <v>828</v>
      </c>
      <c r="C156" s="375"/>
      <c r="D156" s="376"/>
      <c r="E156" s="474"/>
      <c r="F156" s="368"/>
      <c r="G156" s="329"/>
      <c r="H156" s="423"/>
      <c r="J156" s="424"/>
      <c r="K156" s="425"/>
      <c r="L156" s="425"/>
      <c r="M156" s="425"/>
      <c r="N156" s="425"/>
      <c r="O156" s="425"/>
      <c r="P156" s="426"/>
    </row>
    <row r="157" spans="1:16" s="395" customFormat="1">
      <c r="A157" s="292"/>
      <c r="B157" s="421" t="s">
        <v>1353</v>
      </c>
      <c r="C157" s="321"/>
      <c r="D157" s="384"/>
      <c r="E157" s="475"/>
      <c r="F157" s="368"/>
      <c r="G157" s="329"/>
      <c r="H157" s="423"/>
      <c r="J157" s="424"/>
      <c r="K157" s="425"/>
      <c r="L157" s="425"/>
      <c r="M157" s="425"/>
      <c r="N157" s="425"/>
      <c r="O157" s="425"/>
      <c r="P157" s="426"/>
    </row>
    <row r="158" spans="1:16" s="193" customFormat="1" ht="22.5">
      <c r="A158" s="292" t="s">
        <v>757</v>
      </c>
      <c r="B158" s="421" t="s">
        <v>1354</v>
      </c>
      <c r="C158" s="321" t="s">
        <v>783</v>
      </c>
      <c r="D158" s="384">
        <v>139</v>
      </c>
      <c r="E158" s="339"/>
      <c r="F158" s="259">
        <f t="shared" ref="F158:F159" si="6">ROUND(D158*E158,2)</f>
        <v>0</v>
      </c>
      <c r="G158" s="329"/>
    </row>
    <row r="159" spans="1:16" s="395" customFormat="1" ht="11.25" customHeight="1">
      <c r="A159" s="292" t="s">
        <v>759</v>
      </c>
      <c r="B159" s="421" t="s">
        <v>1355</v>
      </c>
      <c r="C159" s="321" t="s">
        <v>118</v>
      </c>
      <c r="D159" s="384">
        <v>12</v>
      </c>
      <c r="E159" s="339"/>
      <c r="F159" s="259">
        <f t="shared" si="6"/>
        <v>0</v>
      </c>
      <c r="G159" s="329"/>
      <c r="H159" s="423"/>
      <c r="J159" s="424"/>
      <c r="K159" s="425"/>
      <c r="L159" s="425"/>
      <c r="M159" s="425"/>
      <c r="N159" s="425"/>
      <c r="O159" s="425"/>
      <c r="P159" s="426"/>
    </row>
    <row r="160" spans="1:16" s="395" customFormat="1" ht="3" customHeight="1">
      <c r="A160" s="292"/>
      <c r="B160" s="421"/>
      <c r="C160" s="321"/>
      <c r="D160" s="384"/>
      <c r="E160" s="475"/>
      <c r="F160" s="190"/>
      <c r="G160" s="329"/>
      <c r="H160" s="423"/>
      <c r="J160" s="424"/>
      <c r="K160" s="425"/>
      <c r="L160" s="425"/>
      <c r="M160" s="425"/>
      <c r="N160" s="425"/>
      <c r="O160" s="425"/>
      <c r="P160" s="426"/>
    </row>
    <row r="161" spans="1:16" s="193" customFormat="1" ht="11.25" customHeight="1">
      <c r="A161" s="292"/>
      <c r="B161" s="421" t="s">
        <v>1356</v>
      </c>
      <c r="C161" s="321"/>
      <c r="D161" s="384"/>
      <c r="E161" s="475"/>
      <c r="F161" s="368"/>
      <c r="G161" s="329"/>
    </row>
    <row r="162" spans="1:16" s="193" customFormat="1" ht="45">
      <c r="A162" s="292" t="s">
        <v>785</v>
      </c>
      <c r="B162" s="421" t="s">
        <v>2275</v>
      </c>
      <c r="C162" s="321" t="s">
        <v>783</v>
      </c>
      <c r="D162" s="384">
        <v>44.62</v>
      </c>
      <c r="E162" s="339"/>
      <c r="F162" s="259">
        <f t="shared" ref="F162:F163" si="7">ROUND(D162*E162,2)</f>
        <v>0</v>
      </c>
      <c r="G162" s="329"/>
    </row>
    <row r="163" spans="1:16" s="395" customFormat="1" ht="11.25" customHeight="1">
      <c r="A163" s="292" t="s">
        <v>787</v>
      </c>
      <c r="B163" s="421" t="s">
        <v>1355</v>
      </c>
      <c r="C163" s="321" t="s">
        <v>118</v>
      </c>
      <c r="D163" s="384">
        <v>17.5</v>
      </c>
      <c r="E163" s="339"/>
      <c r="F163" s="259">
        <f t="shared" si="7"/>
        <v>0</v>
      </c>
      <c r="G163" s="329"/>
      <c r="H163" s="423"/>
      <c r="J163" s="424"/>
      <c r="K163" s="425"/>
      <c r="L163" s="425"/>
      <c r="M163" s="425"/>
      <c r="N163" s="425"/>
      <c r="O163" s="425"/>
      <c r="P163" s="426"/>
    </row>
    <row r="164" spans="1:16" s="395" customFormat="1" ht="3" customHeight="1">
      <c r="A164" s="292"/>
      <c r="B164" s="421"/>
      <c r="C164" s="321"/>
      <c r="D164" s="384"/>
      <c r="E164" s="475"/>
      <c r="F164" s="190"/>
      <c r="G164" s="329"/>
      <c r="H164" s="423"/>
      <c r="J164" s="424"/>
      <c r="K164" s="425"/>
      <c r="L164" s="425"/>
      <c r="M164" s="425"/>
      <c r="N164" s="425"/>
      <c r="O164" s="425"/>
      <c r="P164" s="426"/>
    </row>
    <row r="165" spans="1:16" s="193" customFormat="1" ht="11.25" customHeight="1">
      <c r="A165" s="292"/>
      <c r="B165" s="421" t="s">
        <v>1356</v>
      </c>
      <c r="C165" s="321"/>
      <c r="D165" s="384"/>
      <c r="E165" s="475"/>
      <c r="F165" s="368"/>
      <c r="G165" s="329"/>
    </row>
    <row r="166" spans="1:16" s="395" customFormat="1" ht="22.5">
      <c r="A166" s="292" t="s">
        <v>814</v>
      </c>
      <c r="B166" s="421" t="s">
        <v>1354</v>
      </c>
      <c r="C166" s="321" t="s">
        <v>783</v>
      </c>
      <c r="D166" s="384">
        <v>330.6</v>
      </c>
      <c r="E166" s="339"/>
      <c r="F166" s="259">
        <f t="shared" ref="F166:F167" si="8">ROUND(D166*E166,2)</f>
        <v>0</v>
      </c>
      <c r="G166" s="329"/>
      <c r="H166" s="423"/>
      <c r="J166" s="424"/>
      <c r="K166" s="425"/>
      <c r="L166" s="425"/>
      <c r="M166" s="425"/>
      <c r="N166" s="425"/>
      <c r="O166" s="425"/>
      <c r="P166" s="426"/>
    </row>
    <row r="167" spans="1:16" s="395" customFormat="1" ht="11.25" customHeight="1">
      <c r="A167" s="292" t="s">
        <v>820</v>
      </c>
      <c r="B167" s="421" t="s">
        <v>1355</v>
      </c>
      <c r="C167" s="321" t="s">
        <v>118</v>
      </c>
      <c r="D167" s="384">
        <v>172.95</v>
      </c>
      <c r="E167" s="339"/>
      <c r="F167" s="259">
        <f t="shared" si="8"/>
        <v>0</v>
      </c>
      <c r="G167" s="329"/>
      <c r="H167" s="423"/>
      <c r="J167" s="424"/>
      <c r="K167" s="425"/>
      <c r="L167" s="425"/>
      <c r="M167" s="425"/>
      <c r="N167" s="425"/>
      <c r="O167" s="425"/>
      <c r="P167" s="426"/>
    </row>
    <row r="168" spans="1:16" s="395" customFormat="1" ht="3" customHeight="1">
      <c r="A168" s="292"/>
      <c r="B168" s="421"/>
      <c r="C168" s="321"/>
      <c r="D168" s="384"/>
      <c r="E168" s="475"/>
      <c r="F168" s="368"/>
      <c r="G168" s="329"/>
      <c r="H168" s="423"/>
      <c r="J168" s="424"/>
      <c r="K168" s="425"/>
      <c r="L168" s="425"/>
      <c r="M168" s="425"/>
      <c r="N168" s="425"/>
      <c r="O168" s="425"/>
      <c r="P168" s="426"/>
    </row>
    <row r="169" spans="1:16" s="395" customFormat="1" ht="11.25" customHeight="1">
      <c r="A169" s="292"/>
      <c r="B169" s="421" t="s">
        <v>1346</v>
      </c>
      <c r="C169" s="321"/>
      <c r="D169" s="384"/>
      <c r="E169" s="475"/>
      <c r="F169" s="368"/>
      <c r="G169" s="329"/>
      <c r="H169" s="423"/>
      <c r="J169" s="424"/>
      <c r="K169" s="425"/>
      <c r="L169" s="425"/>
      <c r="M169" s="425"/>
      <c r="N169" s="425"/>
      <c r="O169" s="425"/>
      <c r="P169" s="426"/>
    </row>
    <row r="170" spans="1:16" s="193" customFormat="1" ht="45">
      <c r="A170" s="292" t="s">
        <v>821</v>
      </c>
      <c r="B170" s="421" t="s">
        <v>2275</v>
      </c>
      <c r="C170" s="321" t="s">
        <v>783</v>
      </c>
      <c r="D170" s="384">
        <v>545.4</v>
      </c>
      <c r="E170" s="339"/>
      <c r="F170" s="259">
        <f t="shared" ref="F170:F172" si="9">ROUND(D170*E170,2)</f>
        <v>0</v>
      </c>
      <c r="G170" s="329"/>
    </row>
    <row r="171" spans="1:16" s="395" customFormat="1" ht="56.25">
      <c r="A171" s="292" t="s">
        <v>843</v>
      </c>
      <c r="B171" s="421" t="s">
        <v>1357</v>
      </c>
      <c r="C171" s="321" t="s">
        <v>783</v>
      </c>
      <c r="D171" s="384">
        <v>93.6</v>
      </c>
      <c r="E171" s="339"/>
      <c r="F171" s="259">
        <f t="shared" si="9"/>
        <v>0</v>
      </c>
      <c r="G171" s="329"/>
      <c r="H171" s="423"/>
      <c r="J171" s="424"/>
      <c r="K171" s="425"/>
      <c r="L171" s="425"/>
      <c r="M171" s="425"/>
      <c r="N171" s="425"/>
      <c r="O171" s="425"/>
      <c r="P171" s="426"/>
    </row>
    <row r="172" spans="1:16" s="395" customFormat="1" ht="11.25" customHeight="1">
      <c r="A172" s="292" t="s">
        <v>844</v>
      </c>
      <c r="B172" s="421" t="s">
        <v>1355</v>
      </c>
      <c r="C172" s="321" t="s">
        <v>118</v>
      </c>
      <c r="D172" s="384">
        <v>178.92</v>
      </c>
      <c r="E172" s="339"/>
      <c r="F172" s="259">
        <f t="shared" si="9"/>
        <v>0</v>
      </c>
      <c r="G172" s="329"/>
      <c r="H172" s="423"/>
      <c r="J172" s="424"/>
      <c r="K172" s="425"/>
      <c r="L172" s="425"/>
      <c r="M172" s="425"/>
      <c r="N172" s="425"/>
      <c r="O172" s="425"/>
      <c r="P172" s="426"/>
    </row>
    <row r="173" spans="1:16" s="193" customFormat="1" ht="3" customHeight="1">
      <c r="A173" s="292"/>
      <c r="B173" s="421"/>
      <c r="C173" s="321"/>
      <c r="D173" s="384"/>
      <c r="E173" s="475"/>
      <c r="F173" s="368"/>
      <c r="G173" s="329"/>
    </row>
    <row r="174" spans="1:16" s="395" customFormat="1" ht="11.25" customHeight="1">
      <c r="A174" s="292"/>
      <c r="B174" s="421" t="s">
        <v>1358</v>
      </c>
      <c r="C174" s="321"/>
      <c r="D174" s="384"/>
      <c r="E174" s="475"/>
      <c r="F174" s="368"/>
      <c r="G174" s="329"/>
      <c r="H174" s="423"/>
      <c r="J174" s="424"/>
      <c r="K174" s="425"/>
      <c r="L174" s="425"/>
      <c r="M174" s="425"/>
      <c r="N174" s="425"/>
      <c r="O174" s="425"/>
      <c r="P174" s="426"/>
    </row>
    <row r="175" spans="1:16" s="395" customFormat="1" ht="23.25" customHeight="1">
      <c r="A175" s="292" t="s">
        <v>845</v>
      </c>
      <c r="B175" s="421" t="s">
        <v>1359</v>
      </c>
      <c r="C175" s="321" t="s">
        <v>783</v>
      </c>
      <c r="D175" s="384">
        <v>400.95</v>
      </c>
      <c r="E175" s="339"/>
      <c r="F175" s="259">
        <f t="shared" ref="F175:F176" si="10">ROUND(D175*E175,2)</f>
        <v>0</v>
      </c>
      <c r="G175" s="329"/>
      <c r="H175" s="423"/>
      <c r="J175" s="424"/>
      <c r="K175" s="425"/>
      <c r="L175" s="425"/>
      <c r="M175" s="425"/>
      <c r="N175" s="425"/>
      <c r="O175" s="425"/>
      <c r="P175" s="426"/>
    </row>
    <row r="176" spans="1:16" s="395" customFormat="1" ht="11.25" customHeight="1">
      <c r="A176" s="292" t="s">
        <v>734</v>
      </c>
      <c r="B176" s="421" t="s">
        <v>1355</v>
      </c>
      <c r="C176" s="321" t="s">
        <v>118</v>
      </c>
      <c r="D176" s="384">
        <v>88.9</v>
      </c>
      <c r="E176" s="339"/>
      <c r="F176" s="259">
        <f t="shared" si="10"/>
        <v>0</v>
      </c>
      <c r="G176" s="329"/>
      <c r="H176" s="423"/>
      <c r="J176" s="424"/>
      <c r="K176" s="425"/>
      <c r="L176" s="425"/>
      <c r="M176" s="425"/>
      <c r="N176" s="425"/>
      <c r="O176" s="425"/>
      <c r="P176" s="426"/>
    </row>
    <row r="177" spans="1:16" s="193" customFormat="1" ht="3" customHeight="1">
      <c r="A177" s="292"/>
      <c r="B177" s="421"/>
      <c r="C177" s="321"/>
      <c r="D177" s="384"/>
      <c r="E177" s="475"/>
      <c r="F177" s="368"/>
      <c r="G177" s="329"/>
    </row>
    <row r="178" spans="1:16" s="395" customFormat="1" ht="11.25" customHeight="1">
      <c r="A178" s="292"/>
      <c r="B178" s="421" t="s">
        <v>2536</v>
      </c>
      <c r="C178" s="321"/>
      <c r="D178" s="384"/>
      <c r="E178" s="475"/>
      <c r="F178" s="368"/>
      <c r="G178" s="329"/>
      <c r="H178" s="423"/>
      <c r="J178" s="424"/>
      <c r="K178" s="425"/>
      <c r="L178" s="425"/>
      <c r="M178" s="425"/>
      <c r="N178" s="425"/>
      <c r="O178" s="425"/>
      <c r="P178" s="426"/>
    </row>
    <row r="179" spans="1:16" s="395" customFormat="1" ht="33.75" customHeight="1">
      <c r="A179" s="292" t="s">
        <v>846</v>
      </c>
      <c r="B179" s="421" t="s">
        <v>2535</v>
      </c>
      <c r="C179" s="321" t="s">
        <v>783</v>
      </c>
      <c r="D179" s="384">
        <v>128.6</v>
      </c>
      <c r="E179" s="339"/>
      <c r="F179" s="259">
        <f t="shared" ref="F179" si="11">ROUND(D179*E179,2)</f>
        <v>0</v>
      </c>
      <c r="H179" s="315"/>
      <c r="J179" s="424"/>
      <c r="K179" s="425"/>
      <c r="L179" s="425"/>
      <c r="M179" s="425"/>
      <c r="N179" s="425"/>
      <c r="O179" s="425"/>
      <c r="P179" s="426"/>
    </row>
    <row r="180" spans="1:16" s="193" customFormat="1" ht="3" customHeight="1">
      <c r="A180" s="292"/>
      <c r="B180" s="421"/>
      <c r="C180" s="321"/>
      <c r="D180" s="384"/>
      <c r="E180" s="475"/>
      <c r="F180" s="368"/>
      <c r="G180" s="329"/>
    </row>
    <row r="181" spans="1:16" s="395" customFormat="1" ht="11.25" customHeight="1">
      <c r="A181" s="292"/>
      <c r="B181" s="421" t="s">
        <v>2434</v>
      </c>
      <c r="C181" s="321"/>
      <c r="D181" s="384"/>
      <c r="E181" s="475"/>
      <c r="F181" s="368"/>
      <c r="G181" s="329"/>
      <c r="H181" s="429"/>
      <c r="J181" s="424"/>
      <c r="K181" s="425"/>
      <c r="L181" s="425"/>
      <c r="M181" s="425"/>
      <c r="N181" s="425"/>
      <c r="O181" s="425"/>
      <c r="P181" s="426"/>
    </row>
    <row r="182" spans="1:16" s="395" customFormat="1" ht="33.75" customHeight="1">
      <c r="A182" s="292" t="s">
        <v>23</v>
      </c>
      <c r="B182" s="421" t="s">
        <v>2537</v>
      </c>
      <c r="C182" s="321" t="s">
        <v>783</v>
      </c>
      <c r="D182" s="384">
        <v>84.3</v>
      </c>
      <c r="E182" s="339"/>
      <c r="F182" s="259">
        <f t="shared" ref="F182" si="12">ROUND(D182*E182,2)</f>
        <v>0</v>
      </c>
      <c r="H182" s="315"/>
      <c r="J182" s="424"/>
      <c r="K182" s="425"/>
      <c r="L182" s="425"/>
      <c r="M182" s="425"/>
      <c r="N182" s="425"/>
      <c r="O182" s="425"/>
      <c r="P182" s="426"/>
    </row>
    <row r="183" spans="1:16" s="193" customFormat="1">
      <c r="A183" s="292"/>
      <c r="B183" s="383"/>
      <c r="C183" s="321"/>
      <c r="D183" s="384"/>
      <c r="E183" s="475"/>
      <c r="F183" s="368"/>
      <c r="G183" s="329"/>
    </row>
    <row r="184" spans="1:16" s="395" customFormat="1" ht="25.5">
      <c r="A184" s="378">
        <f>COUNT($A$1:A183)+1</f>
        <v>8</v>
      </c>
      <c r="B184" s="247" t="s">
        <v>829</v>
      </c>
      <c r="C184" s="294"/>
      <c r="D184" s="301"/>
      <c r="E184" s="480"/>
      <c r="F184" s="368"/>
      <c r="G184" s="329"/>
      <c r="H184" s="423"/>
      <c r="J184" s="424"/>
      <c r="K184" s="425"/>
      <c r="L184" s="425"/>
      <c r="M184" s="425"/>
      <c r="N184" s="425"/>
      <c r="O184" s="425"/>
      <c r="P184" s="426"/>
    </row>
    <row r="185" spans="1:16" s="395" customFormat="1" ht="45">
      <c r="A185" s="302"/>
      <c r="B185" s="303" t="s">
        <v>830</v>
      </c>
      <c r="C185" s="294"/>
      <c r="D185" s="301"/>
      <c r="E185" s="480"/>
      <c r="F185" s="190"/>
      <c r="G185" s="329"/>
      <c r="H185" s="423"/>
      <c r="J185" s="424"/>
      <c r="K185" s="425"/>
      <c r="L185" s="425"/>
      <c r="M185" s="425"/>
      <c r="N185" s="425"/>
      <c r="O185" s="425"/>
      <c r="P185" s="426"/>
    </row>
    <row r="186" spans="1:16" s="193" customFormat="1" ht="67.5">
      <c r="A186" s="302"/>
      <c r="B186" s="303" t="s">
        <v>831</v>
      </c>
      <c r="C186" s="294"/>
      <c r="D186" s="301"/>
      <c r="E186" s="480"/>
      <c r="F186" s="368"/>
      <c r="G186" s="329"/>
    </row>
    <row r="187" spans="1:16" s="395" customFormat="1" ht="22.5">
      <c r="A187" s="302"/>
      <c r="B187" s="303" t="s">
        <v>832</v>
      </c>
      <c r="C187" s="294"/>
      <c r="D187" s="301"/>
      <c r="E187" s="480"/>
      <c r="F187" s="368"/>
      <c r="G187" s="329"/>
      <c r="H187" s="423"/>
      <c r="J187" s="424"/>
      <c r="K187" s="425"/>
      <c r="L187" s="425"/>
      <c r="M187" s="425"/>
      <c r="N187" s="425"/>
      <c r="O187" s="425"/>
      <c r="P187" s="426"/>
    </row>
    <row r="188" spans="1:16" s="395" customFormat="1" ht="22.5">
      <c r="A188" s="278"/>
      <c r="B188" s="430" t="s">
        <v>833</v>
      </c>
      <c r="C188" s="431"/>
      <c r="D188" s="432"/>
      <c r="E188" s="127"/>
      <c r="F188" s="190"/>
      <c r="G188" s="329"/>
      <c r="H188" s="423"/>
      <c r="J188" s="424"/>
      <c r="K188" s="425"/>
      <c r="L188" s="425"/>
      <c r="M188" s="425"/>
      <c r="N188" s="425"/>
      <c r="O188" s="425"/>
      <c r="P188" s="426"/>
    </row>
    <row r="189" spans="1:16" s="193" customFormat="1">
      <c r="A189" s="287"/>
      <c r="B189" s="288" t="s">
        <v>1360</v>
      </c>
      <c r="C189" s="203"/>
      <c r="D189" s="203"/>
      <c r="E189" s="128"/>
      <c r="F189" s="368"/>
      <c r="G189" s="329"/>
    </row>
    <row r="190" spans="1:16" s="395" customFormat="1" ht="45">
      <c r="A190" s="434"/>
      <c r="B190" s="288" t="s">
        <v>1361</v>
      </c>
      <c r="C190" s="435"/>
      <c r="D190" s="436"/>
      <c r="E190" s="481"/>
      <c r="F190" s="368"/>
      <c r="G190" s="329"/>
      <c r="H190" s="423"/>
      <c r="J190" s="424"/>
      <c r="K190" s="425"/>
      <c r="L190" s="425"/>
      <c r="M190" s="425"/>
      <c r="N190" s="425"/>
      <c r="O190" s="425"/>
      <c r="P190" s="426"/>
    </row>
    <row r="191" spans="1:16" s="193" customFormat="1" ht="11.25" customHeight="1">
      <c r="A191" s="292" t="s">
        <v>757</v>
      </c>
      <c r="B191" s="314" t="s">
        <v>834</v>
      </c>
      <c r="C191" s="321" t="s">
        <v>290</v>
      </c>
      <c r="D191" s="376">
        <v>293</v>
      </c>
      <c r="E191" s="339"/>
      <c r="F191" s="259">
        <f t="shared" ref="F191:F192" si="13">ROUND(D191*E191,2)</f>
        <v>0</v>
      </c>
      <c r="G191" s="329"/>
    </row>
    <row r="192" spans="1:16" s="193" customFormat="1" ht="11.25" customHeight="1">
      <c r="A192" s="292" t="s">
        <v>759</v>
      </c>
      <c r="B192" s="314" t="s">
        <v>835</v>
      </c>
      <c r="C192" s="375" t="s">
        <v>118</v>
      </c>
      <c r="D192" s="376">
        <v>12.91</v>
      </c>
      <c r="E192" s="339"/>
      <c r="F192" s="259">
        <f t="shared" si="13"/>
        <v>0</v>
      </c>
      <c r="G192" s="329"/>
    </row>
    <row r="193" spans="1:16" s="193" customFormat="1" ht="11.25" customHeight="1">
      <c r="A193" s="373"/>
      <c r="B193" s="374"/>
      <c r="C193" s="375"/>
      <c r="D193" s="376"/>
      <c r="E193" s="474"/>
      <c r="F193" s="229"/>
      <c r="G193" s="329"/>
    </row>
    <row r="194" spans="1:16" s="193" customFormat="1" ht="25.5">
      <c r="A194" s="378">
        <f>COUNT($A$1:A193)+1</f>
        <v>9</v>
      </c>
      <c r="B194" s="247" t="s">
        <v>1362</v>
      </c>
      <c r="C194" s="227"/>
      <c r="D194" s="362"/>
      <c r="E194" s="472"/>
      <c r="F194" s="437"/>
      <c r="G194" s="329"/>
    </row>
    <row r="195" spans="1:16" s="395" customFormat="1" ht="45">
      <c r="A195" s="278"/>
      <c r="B195" s="430" t="s">
        <v>836</v>
      </c>
      <c r="C195" s="431"/>
      <c r="D195" s="432"/>
      <c r="E195" s="127"/>
      <c r="F195" s="437"/>
      <c r="G195" s="329"/>
      <c r="H195" s="423"/>
      <c r="J195" s="424"/>
      <c r="K195" s="425"/>
      <c r="L195" s="425"/>
      <c r="M195" s="425"/>
      <c r="N195" s="425"/>
      <c r="O195" s="425"/>
      <c r="P195" s="426"/>
    </row>
    <row r="196" spans="1:16" s="193" customFormat="1" ht="33.75">
      <c r="A196" s="278"/>
      <c r="B196" s="430" t="s">
        <v>1363</v>
      </c>
      <c r="C196" s="431"/>
      <c r="D196" s="432"/>
      <c r="E196" s="127"/>
      <c r="F196" s="437"/>
      <c r="G196" s="329"/>
    </row>
    <row r="197" spans="1:16" s="193" customFormat="1" ht="45">
      <c r="A197" s="278"/>
      <c r="B197" s="430" t="s">
        <v>837</v>
      </c>
      <c r="C197" s="431"/>
      <c r="D197" s="432"/>
      <c r="E197" s="127"/>
      <c r="F197" s="368"/>
      <c r="G197" s="329"/>
    </row>
    <row r="198" spans="1:16" s="193" customFormat="1" ht="22.5">
      <c r="A198" s="302"/>
      <c r="B198" s="303" t="s">
        <v>1364</v>
      </c>
      <c r="C198" s="294"/>
      <c r="D198" s="301"/>
      <c r="E198" s="480"/>
      <c r="F198" s="229"/>
      <c r="G198" s="329"/>
    </row>
    <row r="199" spans="1:16" s="193" customFormat="1" ht="22.5" customHeight="1">
      <c r="A199" s="292"/>
      <c r="B199" s="421" t="s">
        <v>1365</v>
      </c>
      <c r="C199" s="321"/>
      <c r="D199" s="384"/>
      <c r="E199" s="475"/>
      <c r="F199" s="437"/>
      <c r="G199" s="329"/>
    </row>
    <row r="200" spans="1:16" s="395" customFormat="1" ht="11.25" customHeight="1">
      <c r="A200" s="292" t="s">
        <v>757</v>
      </c>
      <c r="B200" s="314" t="s">
        <v>1366</v>
      </c>
      <c r="C200" s="222" t="s">
        <v>783</v>
      </c>
      <c r="D200" s="271">
        <v>1110.5</v>
      </c>
      <c r="E200" s="339"/>
      <c r="F200" s="259">
        <f t="shared" ref="F200:F204" si="14">ROUND(D200*E200,2)</f>
        <v>0</v>
      </c>
      <c r="G200" s="329"/>
      <c r="H200" s="423"/>
      <c r="J200" s="424"/>
      <c r="K200" s="425"/>
      <c r="L200" s="425"/>
      <c r="M200" s="425"/>
      <c r="N200" s="425"/>
      <c r="O200" s="425"/>
      <c r="P200" s="426"/>
    </row>
    <row r="201" spans="1:16" s="193" customFormat="1" ht="11.25" customHeight="1">
      <c r="A201" s="292" t="s">
        <v>759</v>
      </c>
      <c r="B201" s="314" t="s">
        <v>1367</v>
      </c>
      <c r="C201" s="222" t="s">
        <v>783</v>
      </c>
      <c r="D201" s="271">
        <v>1495</v>
      </c>
      <c r="E201" s="339"/>
      <c r="F201" s="259">
        <f t="shared" si="14"/>
        <v>0</v>
      </c>
      <c r="G201" s="329"/>
    </row>
    <row r="202" spans="1:16" s="238" customFormat="1" ht="11.25" customHeight="1">
      <c r="A202" s="292" t="s">
        <v>785</v>
      </c>
      <c r="B202" s="314" t="s">
        <v>1368</v>
      </c>
      <c r="C202" s="222" t="s">
        <v>783</v>
      </c>
      <c r="D202" s="271">
        <v>68.510000000000005</v>
      </c>
      <c r="E202" s="339"/>
      <c r="F202" s="259">
        <f t="shared" si="14"/>
        <v>0</v>
      </c>
      <c r="G202" s="329"/>
      <c r="H202" s="237"/>
      <c r="I202" s="237"/>
      <c r="J202" s="237"/>
      <c r="K202" s="237"/>
    </row>
    <row r="203" spans="1:16" s="272" customFormat="1" ht="11.25" customHeight="1">
      <c r="A203" s="292" t="s">
        <v>787</v>
      </c>
      <c r="B203" s="314" t="s">
        <v>1369</v>
      </c>
      <c r="C203" s="222" t="s">
        <v>783</v>
      </c>
      <c r="D203" s="271">
        <v>718.4</v>
      </c>
      <c r="E203" s="339"/>
      <c r="F203" s="259">
        <f t="shared" si="14"/>
        <v>0</v>
      </c>
      <c r="G203" s="329"/>
    </row>
    <row r="204" spans="1:16" s="272" customFormat="1" ht="11.25" customHeight="1">
      <c r="A204" s="292" t="s">
        <v>814</v>
      </c>
      <c r="B204" s="314" t="s">
        <v>1370</v>
      </c>
      <c r="C204" s="222" t="s">
        <v>783</v>
      </c>
      <c r="D204" s="271">
        <v>248</v>
      </c>
      <c r="E204" s="339"/>
      <c r="F204" s="259">
        <f t="shared" si="14"/>
        <v>0</v>
      </c>
      <c r="G204" s="329"/>
    </row>
    <row r="205" spans="1:16" s="272" customFormat="1" ht="3" customHeight="1">
      <c r="A205" s="292"/>
      <c r="B205" s="314"/>
      <c r="C205" s="222"/>
      <c r="D205" s="271"/>
      <c r="E205" s="128"/>
      <c r="F205" s="377"/>
      <c r="G205" s="329"/>
    </row>
    <row r="206" spans="1:16" s="272" customFormat="1">
      <c r="A206" s="292"/>
      <c r="B206" s="314" t="s">
        <v>2276</v>
      </c>
      <c r="C206" s="222"/>
      <c r="D206" s="271"/>
      <c r="E206" s="128"/>
      <c r="F206" s="377"/>
      <c r="G206" s="329"/>
    </row>
    <row r="207" spans="1:16" s="272" customFormat="1" ht="11.25" customHeight="1">
      <c r="A207" s="292" t="s">
        <v>820</v>
      </c>
      <c r="B207" s="316" t="s">
        <v>1372</v>
      </c>
      <c r="C207" s="375" t="s">
        <v>783</v>
      </c>
      <c r="D207" s="376">
        <v>391</v>
      </c>
      <c r="E207" s="339"/>
      <c r="F207" s="259">
        <f t="shared" ref="F207:F211" si="15">ROUND(D207*E207,2)</f>
        <v>0</v>
      </c>
      <c r="G207" s="329"/>
    </row>
    <row r="208" spans="1:16" s="272" customFormat="1" ht="11.25" customHeight="1">
      <c r="A208" s="292" t="s">
        <v>821</v>
      </c>
      <c r="B208" s="316" t="s">
        <v>1373</v>
      </c>
      <c r="C208" s="375" t="s">
        <v>783</v>
      </c>
      <c r="D208" s="376">
        <v>280</v>
      </c>
      <c r="E208" s="339"/>
      <c r="F208" s="259">
        <f t="shared" si="15"/>
        <v>0</v>
      </c>
      <c r="G208" s="329"/>
    </row>
    <row r="209" spans="1:11" s="272" customFormat="1" ht="22.5">
      <c r="A209" s="292" t="s">
        <v>843</v>
      </c>
      <c r="B209" s="288" t="s">
        <v>1374</v>
      </c>
      <c r="C209" s="375" t="s">
        <v>783</v>
      </c>
      <c r="D209" s="376">
        <v>174.8</v>
      </c>
      <c r="E209" s="339"/>
      <c r="F209" s="259">
        <f t="shared" si="15"/>
        <v>0</v>
      </c>
      <c r="G209" s="329"/>
    </row>
    <row r="210" spans="1:11" s="272" customFormat="1" ht="11.25" customHeight="1">
      <c r="A210" s="292" t="s">
        <v>844</v>
      </c>
      <c r="B210" s="438" t="s">
        <v>1375</v>
      </c>
      <c r="C210" s="375"/>
      <c r="D210" s="376"/>
      <c r="E210" s="474"/>
      <c r="F210" s="377"/>
      <c r="G210" s="329"/>
    </row>
    <row r="211" spans="1:11" s="272" customFormat="1" ht="33.75">
      <c r="A211" s="292" t="s">
        <v>845</v>
      </c>
      <c r="B211" s="316" t="s">
        <v>1376</v>
      </c>
      <c r="C211" s="375" t="s">
        <v>783</v>
      </c>
      <c r="D211" s="376">
        <v>580</v>
      </c>
      <c r="E211" s="339"/>
      <c r="F211" s="259">
        <f t="shared" si="15"/>
        <v>0</v>
      </c>
      <c r="G211" s="329"/>
    </row>
    <row r="212" spans="1:11" s="272" customFormat="1" ht="11.25" customHeight="1">
      <c r="A212" s="292"/>
      <c r="B212" s="288"/>
      <c r="C212" s="375"/>
      <c r="D212" s="376"/>
      <c r="E212" s="474"/>
      <c r="F212" s="377"/>
      <c r="G212" s="329"/>
    </row>
    <row r="213" spans="1:11" s="272" customFormat="1" ht="25.5">
      <c r="A213" s="378">
        <f>COUNT($A$1:A212)+1</f>
        <v>10</v>
      </c>
      <c r="B213" s="247" t="s">
        <v>2642</v>
      </c>
      <c r="C213" s="227"/>
      <c r="E213" s="477"/>
      <c r="F213" s="377"/>
      <c r="G213" s="329"/>
      <c r="H213" s="439"/>
    </row>
    <row r="214" spans="1:11" s="272" customFormat="1" ht="33.75">
      <c r="A214" s="440"/>
      <c r="B214" s="441" t="s">
        <v>1377</v>
      </c>
      <c r="C214" s="442"/>
      <c r="D214" s="443"/>
      <c r="E214" s="122"/>
      <c r="F214" s="377"/>
      <c r="G214" s="329"/>
      <c r="H214" s="429"/>
    </row>
    <row r="215" spans="1:11" s="238" customFormat="1" ht="33.75">
      <c r="A215" s="440"/>
      <c r="B215" s="441" t="s">
        <v>1378</v>
      </c>
      <c r="C215" s="442"/>
      <c r="D215" s="443"/>
      <c r="E215" s="122"/>
      <c r="F215" s="377"/>
      <c r="G215" s="329"/>
      <c r="H215" s="237"/>
      <c r="I215" s="237"/>
      <c r="J215" s="237"/>
      <c r="K215" s="237"/>
    </row>
    <row r="216" spans="1:11" s="193" customFormat="1">
      <c r="A216" s="440"/>
      <c r="B216" s="441" t="s">
        <v>1379</v>
      </c>
      <c r="C216" s="442"/>
      <c r="D216" s="443"/>
      <c r="E216" s="122"/>
      <c r="F216" s="377"/>
      <c r="G216" s="329"/>
    </row>
    <row r="217" spans="1:11" s="193" customFormat="1" ht="33.75">
      <c r="A217" s="292"/>
      <c r="B217" s="383" t="s">
        <v>2277</v>
      </c>
      <c r="C217" s="321"/>
      <c r="D217" s="384"/>
      <c r="E217" s="475"/>
      <c r="F217" s="366"/>
      <c r="G217" s="329"/>
    </row>
    <row r="218" spans="1:11" s="193" customFormat="1" ht="11.25" customHeight="1">
      <c r="A218" s="292" t="s">
        <v>757</v>
      </c>
      <c r="B218" s="314" t="s">
        <v>1366</v>
      </c>
      <c r="C218" s="222" t="s">
        <v>783</v>
      </c>
      <c r="D218" s="271">
        <v>1110.5</v>
      </c>
      <c r="E218" s="339"/>
      <c r="F218" s="259">
        <f t="shared" ref="F218:F222" si="16">ROUND(D218*E218,2)</f>
        <v>0</v>
      </c>
      <c r="G218" s="329"/>
    </row>
    <row r="219" spans="1:11" s="272" customFormat="1" ht="11.25" customHeight="1">
      <c r="A219" s="292" t="s">
        <v>759</v>
      </c>
      <c r="B219" s="314" t="s">
        <v>1367</v>
      </c>
      <c r="C219" s="222" t="s">
        <v>783</v>
      </c>
      <c r="D219" s="271">
        <v>1495</v>
      </c>
      <c r="E219" s="339"/>
      <c r="F219" s="259">
        <f t="shared" si="16"/>
        <v>0</v>
      </c>
      <c r="G219" s="329"/>
    </row>
    <row r="220" spans="1:11" s="218" customFormat="1" ht="11.25" customHeight="1">
      <c r="A220" s="292" t="s">
        <v>785</v>
      </c>
      <c r="B220" s="314" t="s">
        <v>1368</v>
      </c>
      <c r="C220" s="222" t="s">
        <v>783</v>
      </c>
      <c r="D220" s="271">
        <v>68.510000000000005</v>
      </c>
      <c r="E220" s="339"/>
      <c r="F220" s="259">
        <f t="shared" si="16"/>
        <v>0</v>
      </c>
      <c r="G220" s="329"/>
    </row>
    <row r="221" spans="1:11" ht="11.25" customHeight="1">
      <c r="A221" s="292" t="s">
        <v>787</v>
      </c>
      <c r="B221" s="314" t="s">
        <v>1369</v>
      </c>
      <c r="C221" s="222" t="s">
        <v>783</v>
      </c>
      <c r="D221" s="271">
        <v>718.4</v>
      </c>
      <c r="E221" s="339"/>
      <c r="F221" s="259">
        <f t="shared" si="16"/>
        <v>0</v>
      </c>
    </row>
    <row r="222" spans="1:11" ht="11.25" customHeight="1">
      <c r="A222" s="292" t="s">
        <v>814</v>
      </c>
      <c r="B222" s="314" t="s">
        <v>1370</v>
      </c>
      <c r="C222" s="222" t="s">
        <v>783</v>
      </c>
      <c r="D222" s="271">
        <v>428</v>
      </c>
      <c r="E222" s="339"/>
      <c r="F222" s="259">
        <f t="shared" si="16"/>
        <v>0</v>
      </c>
      <c r="H222" s="444"/>
      <c r="I222" s="429"/>
    </row>
    <row r="223" spans="1:11" ht="3" customHeight="1">
      <c r="A223" s="292"/>
      <c r="B223" s="314"/>
      <c r="C223" s="222"/>
      <c r="D223" s="271"/>
      <c r="E223" s="482"/>
    </row>
    <row r="224" spans="1:11" ht="11.25" customHeight="1">
      <c r="A224" s="292"/>
      <c r="B224" s="314" t="s">
        <v>1371</v>
      </c>
      <c r="C224" s="222"/>
      <c r="D224" s="271"/>
      <c r="E224" s="128"/>
    </row>
    <row r="225" spans="1:16" ht="11.25" customHeight="1">
      <c r="A225" s="292" t="s">
        <v>820</v>
      </c>
      <c r="B225" s="316" t="s">
        <v>1372</v>
      </c>
      <c r="C225" s="375" t="s">
        <v>783</v>
      </c>
      <c r="D225" s="376">
        <v>391</v>
      </c>
      <c r="E225" s="339"/>
      <c r="F225" s="259">
        <f t="shared" ref="F225:F229" si="17">ROUND(D225*E225,2)</f>
        <v>0</v>
      </c>
    </row>
    <row r="226" spans="1:16" ht="11.25" customHeight="1">
      <c r="A226" s="292" t="s">
        <v>821</v>
      </c>
      <c r="B226" s="316" t="s">
        <v>1373</v>
      </c>
      <c r="C226" s="375" t="s">
        <v>783</v>
      </c>
      <c r="D226" s="376">
        <v>280</v>
      </c>
      <c r="E226" s="339"/>
      <c r="F226" s="259">
        <f t="shared" si="17"/>
        <v>0</v>
      </c>
    </row>
    <row r="227" spans="1:16" ht="22.5">
      <c r="A227" s="292" t="s">
        <v>843</v>
      </c>
      <c r="B227" s="288" t="s">
        <v>1374</v>
      </c>
      <c r="C227" s="375" t="s">
        <v>783</v>
      </c>
      <c r="D227" s="376">
        <v>174.8</v>
      </c>
      <c r="E227" s="339"/>
      <c r="F227" s="259">
        <f t="shared" si="17"/>
        <v>0</v>
      </c>
    </row>
    <row r="228" spans="1:16" ht="11.25" customHeight="1">
      <c r="A228" s="292" t="s">
        <v>844</v>
      </c>
      <c r="B228" s="438" t="s">
        <v>1375</v>
      </c>
      <c r="C228" s="375"/>
      <c r="D228" s="376"/>
      <c r="E228" s="474"/>
      <c r="F228" s="259">
        <f t="shared" si="17"/>
        <v>0</v>
      </c>
    </row>
    <row r="229" spans="1:16" ht="33.75">
      <c r="A229" s="292" t="s">
        <v>845</v>
      </c>
      <c r="B229" s="316" t="s">
        <v>1376</v>
      </c>
      <c r="C229" s="375" t="s">
        <v>783</v>
      </c>
      <c r="D229" s="376">
        <v>580</v>
      </c>
      <c r="E229" s="339"/>
      <c r="F229" s="259">
        <f t="shared" si="17"/>
        <v>0</v>
      </c>
      <c r="H229" s="315"/>
    </row>
    <row r="230" spans="1:16" s="395" customFormat="1" ht="11.25" customHeight="1">
      <c r="A230" s="292"/>
      <c r="B230" s="383"/>
      <c r="C230" s="321"/>
      <c r="D230" s="384"/>
      <c r="E230" s="475"/>
      <c r="F230" s="368"/>
      <c r="G230" s="398"/>
      <c r="H230" s="317"/>
      <c r="J230" s="424"/>
      <c r="K230" s="425"/>
      <c r="L230" s="425"/>
      <c r="M230" s="425"/>
      <c r="N230" s="425"/>
      <c r="O230" s="425"/>
      <c r="P230" s="426"/>
    </row>
    <row r="231" spans="1:16" s="395" customFormat="1" ht="25.5">
      <c r="A231" s="378">
        <f>COUNT($A$1:A230)+1</f>
        <v>11</v>
      </c>
      <c r="B231" s="247" t="s">
        <v>829</v>
      </c>
      <c r="C231" s="294"/>
      <c r="D231" s="301"/>
      <c r="E231" s="480"/>
      <c r="F231" s="368"/>
      <c r="G231" s="398"/>
      <c r="H231" s="423"/>
      <c r="J231" s="424"/>
      <c r="K231" s="425"/>
      <c r="L231" s="425"/>
      <c r="M231" s="425"/>
      <c r="N231" s="425"/>
      <c r="O231" s="425"/>
      <c r="P231" s="426"/>
    </row>
    <row r="232" spans="1:16" s="193" customFormat="1" ht="45">
      <c r="A232" s="302"/>
      <c r="B232" s="303" t="s">
        <v>830</v>
      </c>
      <c r="C232" s="294"/>
      <c r="D232" s="301"/>
      <c r="E232" s="480"/>
      <c r="F232" s="190"/>
      <c r="G232" s="398"/>
    </row>
    <row r="233" spans="1:16" s="395" customFormat="1" ht="11.25" customHeight="1">
      <c r="A233" s="302"/>
      <c r="B233" s="303" t="s">
        <v>831</v>
      </c>
      <c r="C233" s="294"/>
      <c r="D233" s="301"/>
      <c r="E233" s="480"/>
      <c r="F233" s="368"/>
      <c r="G233" s="398"/>
      <c r="H233" s="423"/>
      <c r="J233" s="424"/>
      <c r="K233" s="425"/>
      <c r="L233" s="425"/>
      <c r="M233" s="425"/>
      <c r="N233" s="425"/>
      <c r="O233" s="425"/>
      <c r="P233" s="426"/>
    </row>
    <row r="234" spans="1:16" s="395" customFormat="1" ht="22.5">
      <c r="A234" s="302"/>
      <c r="B234" s="303" t="s">
        <v>832</v>
      </c>
      <c r="C234" s="294"/>
      <c r="D234" s="301"/>
      <c r="E234" s="480"/>
      <c r="F234" s="368"/>
      <c r="G234" s="398"/>
      <c r="H234" s="423"/>
      <c r="J234" s="424"/>
      <c r="K234" s="425"/>
      <c r="L234" s="425"/>
      <c r="M234" s="425"/>
      <c r="N234" s="425"/>
      <c r="O234" s="425"/>
      <c r="P234" s="426"/>
    </row>
    <row r="235" spans="1:16" s="193" customFormat="1" ht="22.5">
      <c r="A235" s="278"/>
      <c r="B235" s="430" t="s">
        <v>833</v>
      </c>
      <c r="C235" s="431"/>
      <c r="D235" s="432"/>
      <c r="E235" s="127"/>
      <c r="F235" s="190"/>
      <c r="G235" s="398"/>
    </row>
    <row r="236" spans="1:16" s="395" customFormat="1" ht="11.25" customHeight="1">
      <c r="A236" s="287"/>
      <c r="B236" s="288" t="s">
        <v>1360</v>
      </c>
      <c r="C236" s="203"/>
      <c r="D236" s="203"/>
      <c r="E236" s="128"/>
      <c r="F236" s="368"/>
      <c r="G236" s="398"/>
      <c r="H236" s="423"/>
      <c r="J236" s="424"/>
      <c r="K236" s="425"/>
      <c r="L236" s="425"/>
      <c r="M236" s="425"/>
      <c r="N236" s="425"/>
      <c r="O236" s="425"/>
      <c r="P236" s="426"/>
    </row>
    <row r="237" spans="1:16" s="395" customFormat="1" ht="45">
      <c r="A237" s="434"/>
      <c r="B237" s="288" t="s">
        <v>1361</v>
      </c>
      <c r="C237" s="435"/>
      <c r="D237" s="436"/>
      <c r="E237" s="481"/>
      <c r="F237" s="368"/>
      <c r="G237" s="398"/>
      <c r="H237" s="423"/>
      <c r="J237" s="424"/>
      <c r="K237" s="425"/>
      <c r="L237" s="425"/>
      <c r="M237" s="425"/>
      <c r="N237" s="425"/>
      <c r="O237" s="425"/>
      <c r="P237" s="426"/>
    </row>
    <row r="238" spans="1:16" s="193" customFormat="1" ht="11.25" customHeight="1">
      <c r="A238" s="292" t="s">
        <v>757</v>
      </c>
      <c r="B238" s="314" t="s">
        <v>834</v>
      </c>
      <c r="C238" s="321" t="s">
        <v>290</v>
      </c>
      <c r="D238" s="376">
        <v>293</v>
      </c>
      <c r="E238" s="475"/>
      <c r="F238" s="259">
        <f t="shared" ref="F238:F239" si="18">ROUND(D238*E238,2)</f>
        <v>0</v>
      </c>
      <c r="G238" s="398"/>
    </row>
    <row r="239" spans="1:16" s="395" customFormat="1" ht="11.25" customHeight="1">
      <c r="A239" s="292" t="s">
        <v>759</v>
      </c>
      <c r="B239" s="314" t="s">
        <v>835</v>
      </c>
      <c r="C239" s="375" t="s">
        <v>118</v>
      </c>
      <c r="D239" s="376">
        <v>12.91</v>
      </c>
      <c r="E239" s="474"/>
      <c r="F239" s="259">
        <f t="shared" si="18"/>
        <v>0</v>
      </c>
      <c r="G239" s="398"/>
      <c r="H239" s="423"/>
      <c r="J239" s="424"/>
      <c r="K239" s="425"/>
      <c r="L239" s="425"/>
      <c r="M239" s="425"/>
      <c r="N239" s="425"/>
      <c r="O239" s="425"/>
      <c r="P239" s="426"/>
    </row>
    <row r="240" spans="1:16" ht="11.25" customHeight="1">
      <c r="A240" s="292"/>
      <c r="B240" s="320"/>
      <c r="C240" s="375"/>
      <c r="D240" s="376"/>
      <c r="E240" s="474"/>
      <c r="G240" s="307"/>
    </row>
    <row r="241" spans="1:6">
      <c r="A241" s="378">
        <f>COUNT($A$1:A240)+1</f>
        <v>12</v>
      </c>
      <c r="B241" s="247" t="s">
        <v>839</v>
      </c>
      <c r="C241" s="227"/>
      <c r="D241" s="362"/>
      <c r="E241" s="472"/>
    </row>
    <row r="242" spans="1:6" ht="33.75">
      <c r="A242" s="410"/>
      <c r="B242" s="374" t="s">
        <v>1380</v>
      </c>
      <c r="C242" s="375"/>
      <c r="D242" s="445"/>
      <c r="E242" s="474"/>
    </row>
    <row r="243" spans="1:6" ht="45">
      <c r="A243" s="410"/>
      <c r="B243" s="374" t="s">
        <v>840</v>
      </c>
      <c r="C243" s="375"/>
      <c r="D243" s="445"/>
      <c r="E243" s="474"/>
    </row>
    <row r="244" spans="1:6">
      <c r="A244" s="410"/>
      <c r="B244" s="374" t="s">
        <v>841</v>
      </c>
      <c r="C244" s="375"/>
      <c r="D244" s="445"/>
      <c r="E244" s="474"/>
    </row>
    <row r="245" spans="1:6" ht="11.25" customHeight="1">
      <c r="A245" s="292"/>
      <c r="B245" s="316" t="s">
        <v>842</v>
      </c>
      <c r="C245" s="375" t="s">
        <v>783</v>
      </c>
      <c r="D245" s="376">
        <v>55</v>
      </c>
      <c r="E245" s="339"/>
      <c r="F245" s="259">
        <f t="shared" ref="F245" si="19">ROUND(D245*E245,2)</f>
        <v>0</v>
      </c>
    </row>
    <row r="246" spans="1:6" ht="11.25" customHeight="1">
      <c r="A246" s="292"/>
      <c r="B246" s="438"/>
      <c r="C246" s="375"/>
      <c r="D246" s="376"/>
      <c r="E246" s="474"/>
    </row>
    <row r="247" spans="1:6" ht="53.25" customHeight="1">
      <c r="A247" s="446">
        <f>COUNT($A$1:A246)+1</f>
        <v>13</v>
      </c>
      <c r="B247" s="447" t="s">
        <v>1383</v>
      </c>
      <c r="C247" s="448"/>
      <c r="D247" s="449"/>
      <c r="E247" s="483"/>
      <c r="F247" s="450"/>
    </row>
    <row r="248" spans="1:6" ht="45">
      <c r="A248" s="451"/>
      <c r="B248" s="452" t="s">
        <v>2294</v>
      </c>
      <c r="C248" s="453"/>
      <c r="D248" s="454"/>
      <c r="E248" s="484"/>
      <c r="F248" s="450"/>
    </row>
    <row r="249" spans="1:6" ht="45">
      <c r="A249" s="451"/>
      <c r="B249" s="452" t="s">
        <v>1384</v>
      </c>
      <c r="C249" s="453"/>
      <c r="D249" s="454"/>
      <c r="E249" s="484"/>
      <c r="F249" s="450"/>
    </row>
    <row r="250" spans="1:6" ht="22.5">
      <c r="A250" s="451"/>
      <c r="B250" s="452" t="s">
        <v>1385</v>
      </c>
      <c r="C250" s="453"/>
      <c r="D250" s="454"/>
      <c r="E250" s="484"/>
      <c r="F250" s="450"/>
    </row>
    <row r="251" spans="1:6">
      <c r="A251" s="451"/>
      <c r="B251" s="452" t="s">
        <v>2278</v>
      </c>
      <c r="C251" s="453"/>
      <c r="D251" s="454"/>
      <c r="E251" s="484"/>
      <c r="F251" s="450"/>
    </row>
    <row r="252" spans="1:6" ht="22.5">
      <c r="A252" s="414" t="s">
        <v>757</v>
      </c>
      <c r="B252" s="455" t="s">
        <v>1386</v>
      </c>
      <c r="C252" s="456" t="s">
        <v>290</v>
      </c>
      <c r="D252" s="457">
        <v>132</v>
      </c>
      <c r="E252" s="339"/>
      <c r="F252" s="259">
        <f t="shared" ref="F252:F260" si="20">ROUND(D252*E252,2)</f>
        <v>0</v>
      </c>
    </row>
    <row r="253" spans="1:6" ht="11.25" customHeight="1">
      <c r="A253" s="414" t="s">
        <v>759</v>
      </c>
      <c r="B253" s="455" t="s">
        <v>1387</v>
      </c>
      <c r="C253" s="456" t="s">
        <v>290</v>
      </c>
      <c r="D253" s="457">
        <v>60.5</v>
      </c>
      <c r="E253" s="339"/>
      <c r="F253" s="259">
        <f t="shared" si="20"/>
        <v>0</v>
      </c>
    </row>
    <row r="254" spans="1:6" ht="33.75">
      <c r="A254" s="414" t="s">
        <v>785</v>
      </c>
      <c r="B254" s="455" t="s">
        <v>2279</v>
      </c>
      <c r="C254" s="456" t="s">
        <v>290</v>
      </c>
      <c r="D254" s="457">
        <v>100</v>
      </c>
      <c r="E254" s="339"/>
      <c r="F254" s="259">
        <f t="shared" si="20"/>
        <v>0</v>
      </c>
    </row>
    <row r="255" spans="1:6" ht="11.25" customHeight="1">
      <c r="A255" s="414" t="s">
        <v>787</v>
      </c>
      <c r="B255" s="455" t="s">
        <v>1388</v>
      </c>
      <c r="C255" s="456" t="s">
        <v>290</v>
      </c>
      <c r="D255" s="457">
        <v>100</v>
      </c>
      <c r="E255" s="339"/>
      <c r="F255" s="259">
        <f t="shared" si="20"/>
        <v>0</v>
      </c>
    </row>
    <row r="256" spans="1:6" ht="11.25" customHeight="1">
      <c r="A256" s="414" t="s">
        <v>814</v>
      </c>
      <c r="B256" s="455" t="s">
        <v>1389</v>
      </c>
      <c r="C256" s="456" t="s">
        <v>290</v>
      </c>
      <c r="D256" s="457">
        <v>16.5</v>
      </c>
      <c r="E256" s="339"/>
      <c r="F256" s="259">
        <f t="shared" si="20"/>
        <v>0</v>
      </c>
    </row>
    <row r="257" spans="1:6" ht="33.75">
      <c r="A257" s="414" t="s">
        <v>820</v>
      </c>
      <c r="B257" s="455" t="s">
        <v>1390</v>
      </c>
      <c r="C257" s="456" t="s">
        <v>290</v>
      </c>
      <c r="D257" s="457">
        <v>90</v>
      </c>
      <c r="E257" s="339"/>
      <c r="F257" s="259">
        <f t="shared" si="20"/>
        <v>0</v>
      </c>
    </row>
    <row r="258" spans="1:6" ht="33.75">
      <c r="A258" s="414" t="s">
        <v>821</v>
      </c>
      <c r="B258" s="455" t="s">
        <v>1391</v>
      </c>
      <c r="C258" s="456" t="s">
        <v>422</v>
      </c>
      <c r="D258" s="457">
        <v>10</v>
      </c>
      <c r="E258" s="339"/>
      <c r="F258" s="259">
        <f t="shared" si="20"/>
        <v>0</v>
      </c>
    </row>
    <row r="259" spans="1:6" ht="11.25" customHeight="1">
      <c r="A259" s="414" t="s">
        <v>843</v>
      </c>
      <c r="B259" s="458" t="s">
        <v>2280</v>
      </c>
      <c r="C259" s="453" t="s">
        <v>290</v>
      </c>
      <c r="D259" s="453">
        <v>28</v>
      </c>
      <c r="E259" s="339"/>
      <c r="F259" s="259">
        <f t="shared" si="20"/>
        <v>0</v>
      </c>
    </row>
    <row r="260" spans="1:6" ht="22.5">
      <c r="A260" s="414" t="s">
        <v>844</v>
      </c>
      <c r="B260" s="458" t="s">
        <v>1392</v>
      </c>
      <c r="C260" s="453" t="s">
        <v>783</v>
      </c>
      <c r="D260" s="453">
        <v>25</v>
      </c>
      <c r="E260" s="339"/>
      <c r="F260" s="259">
        <f t="shared" si="20"/>
        <v>0</v>
      </c>
    </row>
    <row r="261" spans="1:6" ht="11.25" customHeight="1">
      <c r="A261" s="292"/>
      <c r="B261" s="221"/>
      <c r="C261" s="459"/>
      <c r="D261" s="287"/>
      <c r="E261" s="341"/>
      <c r="F261" s="259"/>
    </row>
    <row r="262" spans="1:6" ht="89.25">
      <c r="A262" s="378">
        <f>COUNT($A$1:A261)+1</f>
        <v>14</v>
      </c>
      <c r="B262" s="247" t="s">
        <v>2295</v>
      </c>
      <c r="C262" s="294"/>
      <c r="D262" s="301"/>
      <c r="E262" s="480"/>
    </row>
    <row r="263" spans="1:6" ht="70.5" customHeight="1">
      <c r="A263" s="302"/>
      <c r="B263" s="303" t="s">
        <v>1393</v>
      </c>
      <c r="C263" s="294"/>
      <c r="D263" s="301"/>
      <c r="E263" s="480"/>
    </row>
    <row r="264" spans="1:6" ht="58.5" customHeight="1">
      <c r="A264" s="287"/>
      <c r="B264" s="221" t="s">
        <v>2296</v>
      </c>
      <c r="C264" s="203"/>
      <c r="D264" s="460"/>
      <c r="E264" s="128"/>
    </row>
    <row r="265" spans="1:6" ht="33.75">
      <c r="A265" s="287"/>
      <c r="B265" s="221" t="s">
        <v>2281</v>
      </c>
      <c r="C265" s="203"/>
      <c r="D265" s="460"/>
      <c r="E265" s="128"/>
    </row>
    <row r="266" spans="1:6" ht="22.5">
      <c r="A266" s="287"/>
      <c r="B266" s="221" t="s">
        <v>1017</v>
      </c>
      <c r="C266" s="203"/>
      <c r="D266" s="460"/>
      <c r="E266" s="128"/>
    </row>
    <row r="267" spans="1:6" ht="45">
      <c r="A267" s="287"/>
      <c r="B267" s="430" t="s">
        <v>2282</v>
      </c>
      <c r="C267" s="203"/>
      <c r="D267" s="460"/>
      <c r="E267" s="128"/>
    </row>
    <row r="268" spans="1:6" ht="11.25" customHeight="1">
      <c r="A268" s="292" t="s">
        <v>757</v>
      </c>
      <c r="B268" s="383" t="s">
        <v>822</v>
      </c>
      <c r="C268" s="321" t="s">
        <v>783</v>
      </c>
      <c r="D268" s="384">
        <v>950</v>
      </c>
      <c r="E268" s="339"/>
      <c r="F268" s="259">
        <f t="shared" ref="F268:F272" si="21">ROUND(D268*E268,2)</f>
        <v>0</v>
      </c>
    </row>
    <row r="269" spans="1:6" ht="11.25" customHeight="1">
      <c r="A269" s="292" t="s">
        <v>759</v>
      </c>
      <c r="B269" s="383" t="s">
        <v>1394</v>
      </c>
      <c r="C269" s="321" t="s">
        <v>783</v>
      </c>
      <c r="D269" s="384">
        <v>150</v>
      </c>
      <c r="E269" s="339"/>
      <c r="F269" s="259">
        <f t="shared" si="21"/>
        <v>0</v>
      </c>
    </row>
    <row r="270" spans="1:6" ht="12.95" customHeight="1">
      <c r="A270" s="292" t="s">
        <v>785</v>
      </c>
      <c r="B270" s="461" t="s">
        <v>1395</v>
      </c>
      <c r="C270" s="222" t="s">
        <v>5</v>
      </c>
      <c r="D270" s="271">
        <v>4</v>
      </c>
      <c r="E270" s="339"/>
      <c r="F270" s="259">
        <f t="shared" si="21"/>
        <v>0</v>
      </c>
    </row>
    <row r="271" spans="1:6" ht="22.5">
      <c r="A271" s="292" t="s">
        <v>787</v>
      </c>
      <c r="B271" s="461" t="s">
        <v>1396</v>
      </c>
      <c r="C271" s="222" t="s">
        <v>5</v>
      </c>
      <c r="D271" s="271">
        <v>6</v>
      </c>
      <c r="E271" s="339"/>
      <c r="F271" s="259">
        <f t="shared" si="21"/>
        <v>0</v>
      </c>
    </row>
    <row r="272" spans="1:6" ht="33.75">
      <c r="A272" s="292" t="s">
        <v>814</v>
      </c>
      <c r="B272" s="461" t="s">
        <v>2283</v>
      </c>
      <c r="C272" s="222" t="s">
        <v>5</v>
      </c>
      <c r="D272" s="271">
        <v>14</v>
      </c>
      <c r="E272" s="339"/>
      <c r="F272" s="259">
        <f t="shared" si="21"/>
        <v>0</v>
      </c>
    </row>
    <row r="273" spans="1:6" ht="11.25" customHeight="1">
      <c r="A273" s="292"/>
      <c r="B273" s="286"/>
      <c r="C273" s="203"/>
      <c r="D273" s="203"/>
      <c r="E273" s="128"/>
    </row>
    <row r="274" spans="1:6">
      <c r="A274" s="378">
        <f>COUNT($A$1:A273)+1</f>
        <v>15</v>
      </c>
      <c r="B274" s="462" t="s">
        <v>847</v>
      </c>
      <c r="C274" s="294"/>
      <c r="D274" s="301"/>
      <c r="E274" s="480"/>
    </row>
    <row r="275" spans="1:6" ht="22.5" customHeight="1">
      <c r="A275" s="302"/>
      <c r="B275" s="303" t="s">
        <v>2284</v>
      </c>
      <c r="C275" s="294"/>
      <c r="D275" s="301"/>
      <c r="E275" s="480"/>
    </row>
    <row r="276" spans="1:6" ht="22.5">
      <c r="A276" s="302"/>
      <c r="B276" s="303" t="s">
        <v>2285</v>
      </c>
      <c r="C276" s="294"/>
      <c r="D276" s="301"/>
      <c r="E276" s="480"/>
    </row>
    <row r="277" spans="1:6" ht="33.75">
      <c r="A277" s="287"/>
      <c r="B277" s="221" t="s">
        <v>2286</v>
      </c>
      <c r="C277" s="203"/>
      <c r="D277" s="460"/>
      <c r="E277" s="128"/>
    </row>
    <row r="278" spans="1:6" ht="11.25" customHeight="1">
      <c r="A278" s="292"/>
      <c r="B278" s="314" t="s">
        <v>1398</v>
      </c>
      <c r="C278" s="321" t="s">
        <v>783</v>
      </c>
      <c r="D278" s="384">
        <v>17.899999999999999</v>
      </c>
      <c r="E278" s="339"/>
      <c r="F278" s="259">
        <f t="shared" ref="F278" si="22">ROUND(D278*E278,2)</f>
        <v>0</v>
      </c>
    </row>
    <row r="279" spans="1:6" ht="11.25" customHeight="1">
      <c r="A279" s="292"/>
      <c r="B279" s="314"/>
      <c r="C279" s="321"/>
      <c r="D279" s="384"/>
      <c r="E279" s="475"/>
    </row>
    <row r="280" spans="1:6">
      <c r="A280" s="378">
        <f>COUNT($A$1:A279)+1</f>
        <v>16</v>
      </c>
      <c r="B280" s="463" t="s">
        <v>848</v>
      </c>
      <c r="C280" s="227"/>
      <c r="D280" s="362"/>
      <c r="E280" s="472"/>
    </row>
    <row r="281" spans="1:6" ht="56.25">
      <c r="A281" s="373"/>
      <c r="B281" s="374" t="s">
        <v>849</v>
      </c>
      <c r="C281" s="375"/>
      <c r="D281" s="376"/>
      <c r="E281" s="474"/>
    </row>
    <row r="282" spans="1:6" ht="67.5">
      <c r="A282" s="232"/>
      <c r="B282" s="464" t="s">
        <v>2297</v>
      </c>
      <c r="C282" s="465"/>
      <c r="D282" s="235"/>
      <c r="E282" s="123"/>
    </row>
    <row r="283" spans="1:6" ht="56.25">
      <c r="A283" s="232"/>
      <c r="B283" s="365" t="s">
        <v>2287</v>
      </c>
      <c r="C283" s="465"/>
      <c r="D283" s="235"/>
      <c r="E283" s="123"/>
    </row>
    <row r="284" spans="1:6" ht="45">
      <c r="A284" s="373"/>
      <c r="B284" s="374" t="s">
        <v>850</v>
      </c>
      <c r="C284" s="375"/>
      <c r="D284" s="376"/>
      <c r="E284" s="474"/>
    </row>
    <row r="285" spans="1:6">
      <c r="A285" s="373"/>
      <c r="B285" s="374" t="s">
        <v>851</v>
      </c>
      <c r="C285" s="375"/>
      <c r="D285" s="376"/>
      <c r="E285" s="474"/>
    </row>
    <row r="286" spans="1:6" ht="22.5" customHeight="1">
      <c r="A286" s="428" t="s">
        <v>826</v>
      </c>
      <c r="B286" s="466" t="s">
        <v>852</v>
      </c>
      <c r="C286" s="375"/>
      <c r="D286" s="376"/>
      <c r="E286" s="474"/>
    </row>
    <row r="287" spans="1:6">
      <c r="A287" s="428" t="s">
        <v>826</v>
      </c>
      <c r="B287" s="466" t="s">
        <v>853</v>
      </c>
      <c r="C287" s="375"/>
      <c r="D287" s="376"/>
      <c r="E287" s="474"/>
    </row>
    <row r="288" spans="1:6">
      <c r="A288" s="428" t="s">
        <v>826</v>
      </c>
      <c r="B288" s="466" t="s">
        <v>854</v>
      </c>
      <c r="C288" s="375"/>
      <c r="D288" s="376"/>
      <c r="E288" s="474"/>
    </row>
    <row r="289" spans="1:6">
      <c r="A289" s="428" t="s">
        <v>826</v>
      </c>
      <c r="B289" s="466" t="s">
        <v>855</v>
      </c>
      <c r="C289" s="375"/>
      <c r="D289" s="376"/>
      <c r="E289" s="474"/>
    </row>
    <row r="290" spans="1:6" ht="22.5">
      <c r="A290" s="232"/>
      <c r="B290" s="464" t="s">
        <v>856</v>
      </c>
      <c r="C290" s="465"/>
      <c r="D290" s="235"/>
      <c r="E290" s="123"/>
    </row>
    <row r="291" spans="1:6" ht="33.75">
      <c r="A291" s="373"/>
      <c r="B291" s="374" t="s">
        <v>857</v>
      </c>
      <c r="C291" s="375"/>
      <c r="D291" s="376"/>
      <c r="E291" s="474"/>
    </row>
    <row r="292" spans="1:6" ht="45">
      <c r="A292" s="292" t="s">
        <v>757</v>
      </c>
      <c r="B292" s="293" t="s">
        <v>2298</v>
      </c>
      <c r="C292" s="375" t="s">
        <v>422</v>
      </c>
      <c r="D292" s="384">
        <v>1</v>
      </c>
      <c r="E292" s="339"/>
      <c r="F292" s="259">
        <f t="shared" ref="F292:F293" si="23">ROUND(D292*E292,2)</f>
        <v>0</v>
      </c>
    </row>
    <row r="293" spans="1:6" ht="45">
      <c r="A293" s="292" t="s">
        <v>759</v>
      </c>
      <c r="B293" s="293" t="s">
        <v>858</v>
      </c>
      <c r="C293" s="375" t="s">
        <v>422</v>
      </c>
      <c r="D293" s="376">
        <v>1</v>
      </c>
      <c r="E293" s="339"/>
      <c r="F293" s="259">
        <f t="shared" si="23"/>
        <v>0</v>
      </c>
    </row>
    <row r="294" spans="1:6">
      <c r="A294" s="292"/>
      <c r="B294" s="320"/>
      <c r="C294" s="375"/>
      <c r="D294" s="376"/>
      <c r="E294" s="474"/>
    </row>
    <row r="295" spans="1:6">
      <c r="A295" s="292"/>
      <c r="B295" s="320"/>
      <c r="C295" s="375"/>
      <c r="D295" s="376"/>
      <c r="E295" s="474"/>
    </row>
    <row r="296" spans="1:6">
      <c r="A296" s="292"/>
      <c r="B296" s="320"/>
      <c r="C296" s="375"/>
      <c r="D296" s="376"/>
      <c r="E296" s="474"/>
    </row>
    <row r="297" spans="1:6">
      <c r="A297" s="292"/>
      <c r="B297" s="320"/>
      <c r="C297" s="375"/>
      <c r="D297" s="376"/>
      <c r="E297" s="474"/>
    </row>
    <row r="298" spans="1:6" ht="15.75">
      <c r="A298" s="325" t="str">
        <f>A3</f>
        <v>A.2.</v>
      </c>
      <c r="B298" s="326" t="s">
        <v>859</v>
      </c>
      <c r="C298" s="327"/>
      <c r="D298" s="467"/>
      <c r="E298" s="485"/>
      <c r="F298" s="331">
        <f>ROUND(SUM(F4:F297),2)</f>
        <v>0</v>
      </c>
    </row>
  </sheetData>
  <sheetProtection algorithmName="SHA-512" hashValue="oBuZHMwYBZyTauWF8ecTwJzFBwCTohjr2z7Nf355anFOGl+47Rsyc/b7cYgaA/9LumFKS4Fq/GrVDPJfE3PKzQ==" saltValue="hKNYsJchKw96BKWXRL+dxQ==" spinCount="100000" sheet="1" objects="1" scenarios="1"/>
  <protectedRanges>
    <protectedRange sqref="E273:E276 E279:E280" name="Raspon1_1_1_7_1_1_1_2_1_1_1_1_1"/>
  </protectedRanges>
  <conditionalFormatting sqref="F7">
    <cfRule type="cellIs" dxfId="1028" priority="177" stopIfTrue="1" operator="greaterThan">
      <formula>0</formula>
    </cfRule>
  </conditionalFormatting>
  <conditionalFormatting sqref="F9">
    <cfRule type="cellIs" dxfId="1027" priority="176" stopIfTrue="1" operator="greaterThan">
      <formula>0</formula>
    </cfRule>
  </conditionalFormatting>
  <conditionalFormatting sqref="F10">
    <cfRule type="cellIs" dxfId="1026" priority="175" stopIfTrue="1" operator="greaterThan">
      <formula>0</formula>
    </cfRule>
  </conditionalFormatting>
  <conditionalFormatting sqref="F28:F31">
    <cfRule type="cellIs" dxfId="1025" priority="171" stopIfTrue="1" operator="equal">
      <formula>0</formula>
    </cfRule>
  </conditionalFormatting>
  <conditionalFormatting sqref="H74">
    <cfRule type="cellIs" dxfId="1024" priority="123" stopIfTrue="1" operator="equal">
      <formula>0</formula>
    </cfRule>
  </conditionalFormatting>
  <conditionalFormatting sqref="F33:F85">
    <cfRule type="cellIs" dxfId="1023" priority="32" stopIfTrue="1" operator="equal">
      <formula>0</formula>
    </cfRule>
  </conditionalFormatting>
  <conditionalFormatting sqref="F94:F118">
    <cfRule type="cellIs" dxfId="1022" priority="31" stopIfTrue="1" operator="equal">
      <formula>0</formula>
    </cfRule>
  </conditionalFormatting>
  <conditionalFormatting sqref="F123">
    <cfRule type="cellIs" dxfId="1021" priority="30" stopIfTrue="1" operator="equal">
      <formula>0</formula>
    </cfRule>
  </conditionalFormatting>
  <conditionalFormatting sqref="F129:F132">
    <cfRule type="cellIs" dxfId="1020" priority="29" stopIfTrue="1" operator="equal">
      <formula>0</formula>
    </cfRule>
  </conditionalFormatting>
  <conditionalFormatting sqref="F137">
    <cfRule type="cellIs" dxfId="1019" priority="28" stopIfTrue="1" operator="equal">
      <formula>0</formula>
    </cfRule>
  </conditionalFormatting>
  <conditionalFormatting sqref="F144">
    <cfRule type="cellIs" dxfId="1018" priority="27" stopIfTrue="1" operator="equal">
      <formula>0</formula>
    </cfRule>
  </conditionalFormatting>
  <conditionalFormatting sqref="F158">
    <cfRule type="cellIs" dxfId="1017" priority="26" stopIfTrue="1" operator="equal">
      <formula>0</formula>
    </cfRule>
  </conditionalFormatting>
  <conditionalFormatting sqref="F159">
    <cfRule type="cellIs" dxfId="1016" priority="25" stopIfTrue="1" operator="equal">
      <formula>0</formula>
    </cfRule>
  </conditionalFormatting>
  <conditionalFormatting sqref="F162">
    <cfRule type="cellIs" dxfId="1015" priority="24" stopIfTrue="1" operator="equal">
      <formula>0</formula>
    </cfRule>
  </conditionalFormatting>
  <conditionalFormatting sqref="F163">
    <cfRule type="cellIs" dxfId="1014" priority="23" stopIfTrue="1" operator="equal">
      <formula>0</formula>
    </cfRule>
  </conditionalFormatting>
  <conditionalFormatting sqref="F166">
    <cfRule type="cellIs" dxfId="1013" priority="22" stopIfTrue="1" operator="equal">
      <formula>0</formula>
    </cfRule>
  </conditionalFormatting>
  <conditionalFormatting sqref="F167">
    <cfRule type="cellIs" dxfId="1012" priority="21" stopIfTrue="1" operator="equal">
      <formula>0</formula>
    </cfRule>
  </conditionalFormatting>
  <conditionalFormatting sqref="F170:F172">
    <cfRule type="cellIs" dxfId="1011" priority="20" stopIfTrue="1" operator="equal">
      <formula>0</formula>
    </cfRule>
  </conditionalFormatting>
  <conditionalFormatting sqref="F179">
    <cfRule type="cellIs" dxfId="1010" priority="19" stopIfTrue="1" operator="equal">
      <formula>0</formula>
    </cfRule>
  </conditionalFormatting>
  <conditionalFormatting sqref="F175">
    <cfRule type="cellIs" dxfId="1009" priority="18" stopIfTrue="1" operator="equal">
      <formula>0</formula>
    </cfRule>
  </conditionalFormatting>
  <conditionalFormatting sqref="F176">
    <cfRule type="cellIs" dxfId="1008" priority="17" stopIfTrue="1" operator="equal">
      <formula>0</formula>
    </cfRule>
  </conditionalFormatting>
  <conditionalFormatting sqref="F182">
    <cfRule type="cellIs" dxfId="1007" priority="16" stopIfTrue="1" operator="equal">
      <formula>0</formula>
    </cfRule>
  </conditionalFormatting>
  <conditionalFormatting sqref="F191">
    <cfRule type="cellIs" dxfId="1006" priority="15" stopIfTrue="1" operator="equal">
      <formula>0</formula>
    </cfRule>
  </conditionalFormatting>
  <conditionalFormatting sqref="F192">
    <cfRule type="cellIs" dxfId="1005" priority="14" stopIfTrue="1" operator="equal">
      <formula>0</formula>
    </cfRule>
  </conditionalFormatting>
  <conditionalFormatting sqref="F200:F204">
    <cfRule type="cellIs" dxfId="1004" priority="13" stopIfTrue="1" operator="equal">
      <formula>0</formula>
    </cfRule>
  </conditionalFormatting>
  <conditionalFormatting sqref="F207:F208">
    <cfRule type="cellIs" dxfId="1003" priority="12" stopIfTrue="1" operator="equal">
      <formula>0</formula>
    </cfRule>
  </conditionalFormatting>
  <conditionalFormatting sqref="F209">
    <cfRule type="cellIs" dxfId="1002" priority="11" stopIfTrue="1" operator="equal">
      <formula>0</formula>
    </cfRule>
  </conditionalFormatting>
  <conditionalFormatting sqref="F211">
    <cfRule type="cellIs" dxfId="1001" priority="10" stopIfTrue="1" operator="equal">
      <formula>0</formula>
    </cfRule>
  </conditionalFormatting>
  <conditionalFormatting sqref="F218:F222">
    <cfRule type="cellIs" dxfId="1000" priority="9" stopIfTrue="1" operator="equal">
      <formula>0</formula>
    </cfRule>
  </conditionalFormatting>
  <conditionalFormatting sqref="F225:F229">
    <cfRule type="cellIs" dxfId="999" priority="8" stopIfTrue="1" operator="equal">
      <formula>0</formula>
    </cfRule>
  </conditionalFormatting>
  <conditionalFormatting sqref="F238:F239">
    <cfRule type="cellIs" dxfId="998" priority="7" stopIfTrue="1" operator="equal">
      <formula>0</formula>
    </cfRule>
  </conditionalFormatting>
  <conditionalFormatting sqref="F245">
    <cfRule type="cellIs" dxfId="997" priority="6" stopIfTrue="1" operator="equal">
      <formula>0</formula>
    </cfRule>
  </conditionalFormatting>
  <conditionalFormatting sqref="F252:F261">
    <cfRule type="cellIs" dxfId="996" priority="5" stopIfTrue="1" operator="equal">
      <formula>0</formula>
    </cfRule>
  </conditionalFormatting>
  <conditionalFormatting sqref="F268:F272">
    <cfRule type="cellIs" dxfId="995" priority="4" stopIfTrue="1" operator="equal">
      <formula>0</formula>
    </cfRule>
  </conditionalFormatting>
  <conditionalFormatting sqref="F278">
    <cfRule type="cellIs" dxfId="994" priority="3" stopIfTrue="1" operator="equal">
      <formula>0</formula>
    </cfRule>
  </conditionalFormatting>
  <conditionalFormatting sqref="F292">
    <cfRule type="cellIs" dxfId="993" priority="2" stopIfTrue="1" operator="equal">
      <formula>0</formula>
    </cfRule>
  </conditionalFormatting>
  <conditionalFormatting sqref="F293">
    <cfRule type="cellIs" dxfId="992" priority="1" stopIfTrue="1" operator="equal">
      <formula>0</formula>
    </cfRule>
  </conditionalFormatting>
  <pageMargins left="0.94488188976377963" right="0.39370078740157483" top="0.88875000000000004" bottom="0.86614173228346458"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rowBreaks count="2" manualBreakCount="2">
    <brk id="133" max="16383" man="1"/>
    <brk id="177" max="16383" man="1"/>
  </rowBreaks>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1"/>
  <sheetViews>
    <sheetView view="pageBreakPreview" zoomScale="138" zoomScaleNormal="90" zoomScaleSheetLayoutView="138" workbookViewId="0">
      <selection activeCell="Q31" sqref="Q31"/>
    </sheetView>
  </sheetViews>
  <sheetFormatPr defaultColWidth="9.140625" defaultRowHeight="15"/>
  <cols>
    <col min="1" max="1" width="8" style="793" customWidth="1"/>
    <col min="2" max="2" width="48.2851562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388</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9</v>
      </c>
      <c r="B3" s="802" t="s">
        <v>389</v>
      </c>
      <c r="C3" s="803"/>
      <c r="D3" s="804"/>
      <c r="E3" s="804"/>
      <c r="F3" s="805">
        <f>'GOR_rekapitulacija - 1.faza'!F27</f>
        <v>0</v>
      </c>
      <c r="G3" s="806"/>
    </row>
    <row r="4" spans="1:7" s="793" customFormat="1" ht="21" customHeight="1" thickBot="1">
      <c r="A4" s="794"/>
      <c r="B4" s="795"/>
      <c r="C4" s="807"/>
      <c r="D4" s="808"/>
      <c r="E4" s="809"/>
      <c r="F4" s="799"/>
      <c r="G4" s="800"/>
    </row>
    <row r="5" spans="1:7" s="793" customFormat="1" ht="21" customHeight="1" thickBot="1">
      <c r="A5" s="801" t="s">
        <v>10</v>
      </c>
      <c r="B5" s="810" t="s">
        <v>390</v>
      </c>
      <c r="C5" s="803"/>
      <c r="D5" s="804"/>
      <c r="E5" s="804"/>
      <c r="F5" s="805">
        <f>'EL_rekapitulacija - 1.faza'!F17</f>
        <v>0</v>
      </c>
      <c r="G5" s="806"/>
    </row>
    <row r="6" spans="1:7" s="793" customFormat="1" ht="21" customHeight="1" thickBot="1">
      <c r="A6" s="794"/>
      <c r="B6" s="795"/>
      <c r="C6" s="807"/>
      <c r="D6" s="808"/>
      <c r="E6" s="809"/>
      <c r="F6" s="799"/>
      <c r="G6" s="800"/>
    </row>
    <row r="7" spans="1:7" s="793" customFormat="1" ht="21" customHeight="1" thickBot="1">
      <c r="A7" s="801" t="s">
        <v>12</v>
      </c>
      <c r="B7" s="810" t="s">
        <v>391</v>
      </c>
      <c r="C7" s="803"/>
      <c r="D7" s="804"/>
      <c r="E7" s="804"/>
      <c r="F7" s="805">
        <f>'VIO_rekapitulacija - 1.faza'!F15</f>
        <v>0</v>
      </c>
      <c r="G7" s="806"/>
    </row>
    <row r="8" spans="1:7" s="793" customFormat="1" ht="21" customHeight="1" thickBot="1">
      <c r="A8" s="794"/>
      <c r="B8" s="795"/>
      <c r="C8" s="807"/>
      <c r="D8" s="808"/>
      <c r="E8" s="809"/>
      <c r="F8" s="799"/>
      <c r="G8" s="800"/>
    </row>
    <row r="9" spans="1:7" s="793" customFormat="1" ht="21" customHeight="1" thickBot="1">
      <c r="A9" s="801" t="s">
        <v>7</v>
      </c>
      <c r="B9" s="810" t="s">
        <v>392</v>
      </c>
      <c r="C9" s="803"/>
      <c r="D9" s="804"/>
      <c r="E9" s="804"/>
      <c r="F9" s="805">
        <f>'GHV_rekapitulacija - 1.faza'!F9</f>
        <v>0</v>
      </c>
      <c r="G9" s="806"/>
    </row>
    <row r="10" spans="1:7" s="793" customFormat="1" ht="15.75" thickBot="1">
      <c r="A10" s="811"/>
      <c r="B10" s="812"/>
      <c r="C10" s="813"/>
      <c r="D10" s="814"/>
      <c r="E10" s="815"/>
      <c r="F10" s="816"/>
      <c r="G10" s="817"/>
    </row>
    <row r="11" spans="1:7" s="793" customFormat="1" ht="20.85" customHeight="1" thickBot="1">
      <c r="A11" s="801"/>
      <c r="B11" s="802" t="s">
        <v>393</v>
      </c>
      <c r="C11" s="803"/>
      <c r="D11" s="804"/>
      <c r="E11" s="804"/>
      <c r="F11" s="805">
        <f>ROUND(SUM(F3:F9),2)</f>
        <v>0</v>
      </c>
      <c r="G11" s="806"/>
    </row>
  </sheetData>
  <sheetProtection algorithmName="SHA-512" hashValue="MKV9Bdm55dg5b3y6bs0b7v8woL3JOCIjldhtfDGUhShaA8KcZa8lJP/XSDgSxUi/P5/j4lQeybAt0+B9SBWFeA==" saltValue="VZlrpelz8UZxwBTOQV8kMA=="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REKAPITULACIJA FAZA 01.&amp;R&amp;"System Font,Regular"&amp;10&amp;G</oddHead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5"/>
  <sheetViews>
    <sheetView view="pageBreakPreview" zoomScale="138" zoomScaleNormal="90" zoomScaleSheetLayoutView="138" workbookViewId="0">
      <selection activeCell="L20" sqref="L20"/>
    </sheetView>
  </sheetViews>
  <sheetFormatPr defaultColWidth="9.140625" defaultRowHeight="15"/>
  <cols>
    <col min="1" max="1" width="8" style="793" customWidth="1"/>
    <col min="2" max="2" width="48.2851562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395</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9</v>
      </c>
      <c r="B3" s="802" t="s">
        <v>389</v>
      </c>
      <c r="C3" s="803"/>
      <c r="D3" s="804"/>
      <c r="E3" s="804"/>
      <c r="F3" s="805">
        <f>'GOR_rekapitulacija - 2.faza'!F9</f>
        <v>525</v>
      </c>
      <c r="G3" s="806"/>
    </row>
    <row r="4" spans="1:7" s="793" customFormat="1" ht="15.75" thickBot="1">
      <c r="A4" s="811"/>
      <c r="B4" s="812"/>
      <c r="C4" s="813"/>
      <c r="D4" s="814"/>
      <c r="E4" s="815"/>
      <c r="F4" s="816"/>
      <c r="G4" s="817"/>
    </row>
    <row r="5" spans="1:7" s="793" customFormat="1" ht="20.85" customHeight="1" thickBot="1">
      <c r="A5" s="801"/>
      <c r="B5" s="802" t="s">
        <v>394</v>
      </c>
      <c r="C5" s="803"/>
      <c r="D5" s="804"/>
      <c r="E5" s="804"/>
      <c r="F5" s="805">
        <f>SUM(F3:F3)</f>
        <v>525</v>
      </c>
      <c r="G5" s="806"/>
    </row>
  </sheetData>
  <sheetProtection algorithmName="SHA-512" hashValue="/T4jt+xdjNWfmAVi/Ge0Fs2Wjeb72qLB5N9AgQy4XqxELtWiWvc0yyMbvydUQAVnObyhumpyi+qf0gZbKBQ01g==" saltValue="lP7Cs3IuCyMw6pTeTucRiA=="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REKAPITULACIJA FAZA 02.&amp;R&amp;"System Font,Regular"&amp;10&amp;G</oddHead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1"/>
  <sheetViews>
    <sheetView view="pageBreakPreview" zoomScale="138" zoomScaleNormal="90" zoomScaleSheetLayoutView="138" workbookViewId="0">
      <selection activeCell="T31" sqref="T31"/>
    </sheetView>
  </sheetViews>
  <sheetFormatPr defaultColWidth="9.140625" defaultRowHeight="15"/>
  <cols>
    <col min="1" max="1" width="8" style="793" customWidth="1"/>
    <col min="2" max="2" width="48.2851562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396</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9</v>
      </c>
      <c r="B3" s="802" t="s">
        <v>389</v>
      </c>
      <c r="C3" s="803"/>
      <c r="D3" s="804"/>
      <c r="E3" s="804"/>
      <c r="F3" s="805">
        <f>'GOR_rekapitulacija - 3.faza'!F27</f>
        <v>0</v>
      </c>
      <c r="G3" s="806"/>
    </row>
    <row r="4" spans="1:7" s="793" customFormat="1" ht="21" customHeight="1" thickBot="1">
      <c r="A4" s="794"/>
      <c r="B4" s="795"/>
      <c r="C4" s="807"/>
      <c r="D4" s="808"/>
      <c r="E4" s="809"/>
      <c r="F4" s="799"/>
      <c r="G4" s="800"/>
    </row>
    <row r="5" spans="1:7" s="793" customFormat="1" ht="21" customHeight="1" thickBot="1">
      <c r="A5" s="801" t="s">
        <v>10</v>
      </c>
      <c r="B5" s="810" t="s">
        <v>390</v>
      </c>
      <c r="C5" s="803"/>
      <c r="D5" s="804"/>
      <c r="E5" s="804"/>
      <c r="F5" s="805">
        <f>'EL_rekapitulacija - 3.faza'!F23</f>
        <v>0</v>
      </c>
      <c r="G5" s="806"/>
    </row>
    <row r="6" spans="1:7" s="793" customFormat="1" ht="21" customHeight="1" thickBot="1">
      <c r="A6" s="794"/>
      <c r="B6" s="795"/>
      <c r="C6" s="807"/>
      <c r="D6" s="808"/>
      <c r="E6" s="809"/>
      <c r="F6" s="799"/>
      <c r="G6" s="800"/>
    </row>
    <row r="7" spans="1:7" s="793" customFormat="1" ht="21" customHeight="1" thickBot="1">
      <c r="A7" s="801" t="s">
        <v>12</v>
      </c>
      <c r="B7" s="810" t="s">
        <v>391</v>
      </c>
      <c r="C7" s="803"/>
      <c r="D7" s="804"/>
      <c r="E7" s="804"/>
      <c r="F7" s="805">
        <f>'VIO_rekapitulacija - 3.faza'!F17</f>
        <v>0</v>
      </c>
      <c r="G7" s="806"/>
    </row>
    <row r="8" spans="1:7" s="793" customFormat="1" ht="21" customHeight="1" thickBot="1">
      <c r="A8" s="794"/>
      <c r="B8" s="795"/>
      <c r="C8" s="807"/>
      <c r="D8" s="808"/>
      <c r="E8" s="809"/>
      <c r="F8" s="799"/>
      <c r="G8" s="800"/>
    </row>
    <row r="9" spans="1:7" s="793" customFormat="1" ht="21" customHeight="1" thickBot="1">
      <c r="A9" s="801" t="s">
        <v>7</v>
      </c>
      <c r="B9" s="810" t="s">
        <v>392</v>
      </c>
      <c r="C9" s="803"/>
      <c r="D9" s="804"/>
      <c r="E9" s="804"/>
      <c r="F9" s="805">
        <f>'GHV_rekapitulacija - 3.faza'!F11</f>
        <v>0</v>
      </c>
      <c r="G9" s="806"/>
    </row>
    <row r="10" spans="1:7" s="793" customFormat="1" ht="15.75" thickBot="1">
      <c r="A10" s="811"/>
      <c r="B10" s="812"/>
      <c r="C10" s="813"/>
      <c r="D10" s="814"/>
      <c r="E10" s="815"/>
      <c r="F10" s="816"/>
      <c r="G10" s="817"/>
    </row>
    <row r="11" spans="1:7" s="793" customFormat="1" ht="20.85" customHeight="1" thickBot="1">
      <c r="A11" s="801"/>
      <c r="B11" s="802" t="s">
        <v>397</v>
      </c>
      <c r="C11" s="803"/>
      <c r="D11" s="804"/>
      <c r="E11" s="804"/>
      <c r="F11" s="805">
        <f>ROUND(SUM(F3:F9),2)</f>
        <v>0</v>
      </c>
      <c r="G11" s="806"/>
    </row>
  </sheetData>
  <sheetProtection algorithmName="SHA-512" hashValue="1zK+yzkiZmYhuscTU8mR6GCv3VQddsjAWTOKuujKlqfdRCd+Gpe34HB8EuTIDSWN1OHCJ8zZT6HYSIp8QJkl9g==" saltValue="qSaRJI4BWdhb6eovP58K/w=="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REKAPITULACIJA FAZA 03.&amp;R&amp;"System Font,Regular"&amp;10&amp;G</oddHead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9"/>
  <sheetViews>
    <sheetView view="pageBreakPreview" zoomScale="138" zoomScaleNormal="90" zoomScaleSheetLayoutView="138" workbookViewId="0">
      <selection activeCell="R30" sqref="R30"/>
    </sheetView>
  </sheetViews>
  <sheetFormatPr defaultColWidth="9.140625" defaultRowHeight="15"/>
  <cols>
    <col min="1" max="1" width="8" style="793" customWidth="1"/>
    <col min="2" max="2" width="48.28515625" style="818" customWidth="1"/>
    <col min="3" max="3" width="13" style="819" customWidth="1"/>
    <col min="4" max="4" width="9.7109375" style="819" customWidth="1"/>
    <col min="5" max="5" width="12" style="820" customWidth="1"/>
    <col min="6" max="6" width="35.7109375" style="821" customWidth="1"/>
    <col min="7" max="7" width="5.7109375" style="820" customWidth="1"/>
    <col min="8" max="16384" width="9.140625" style="820"/>
  </cols>
  <sheetData>
    <row r="1" spans="1:7" s="793" customFormat="1" ht="32.25" customHeight="1" thickBot="1">
      <c r="A1" s="1664" t="s">
        <v>398</v>
      </c>
      <c r="B1" s="1665"/>
      <c r="C1" s="1665"/>
      <c r="D1" s="1665"/>
      <c r="E1" s="1665"/>
      <c r="F1" s="1665"/>
      <c r="G1" s="1666"/>
    </row>
    <row r="2" spans="1:7" s="793" customFormat="1" ht="9.9499999999999993" customHeight="1" thickBot="1">
      <c r="A2" s="794"/>
      <c r="B2" s="795"/>
      <c r="C2" s="796"/>
      <c r="D2" s="797"/>
      <c r="E2" s="798"/>
      <c r="F2" s="799"/>
      <c r="G2" s="800"/>
    </row>
    <row r="3" spans="1:7" s="793" customFormat="1" ht="21" customHeight="1" thickBot="1">
      <c r="A3" s="801" t="s">
        <v>9</v>
      </c>
      <c r="B3" s="802" t="s">
        <v>399</v>
      </c>
      <c r="C3" s="803"/>
      <c r="D3" s="804"/>
      <c r="E3" s="804"/>
      <c r="F3" s="805">
        <f>'1. FAZA_rekapitulacija'!F11</f>
        <v>0</v>
      </c>
      <c r="G3" s="806"/>
    </row>
    <row r="4" spans="1:7" s="793" customFormat="1" ht="21" customHeight="1" thickBot="1">
      <c r="A4" s="794"/>
      <c r="B4" s="795"/>
      <c r="C4" s="807"/>
      <c r="D4" s="808"/>
      <c r="E4" s="809"/>
      <c r="F4" s="799"/>
      <c r="G4" s="800"/>
    </row>
    <row r="5" spans="1:7" s="793" customFormat="1" ht="21" customHeight="1" thickBot="1">
      <c r="A5" s="801" t="s">
        <v>10</v>
      </c>
      <c r="B5" s="810" t="s">
        <v>400</v>
      </c>
      <c r="C5" s="803"/>
      <c r="D5" s="804"/>
      <c r="E5" s="804"/>
      <c r="F5" s="805">
        <f>'2. FAZA_rekapitulacija'!F5</f>
        <v>525</v>
      </c>
      <c r="G5" s="806"/>
    </row>
    <row r="6" spans="1:7" s="793" customFormat="1" ht="21" customHeight="1" thickBot="1">
      <c r="A6" s="794"/>
      <c r="B6" s="795"/>
      <c r="C6" s="807"/>
      <c r="D6" s="808"/>
      <c r="E6" s="809"/>
      <c r="F6" s="799"/>
      <c r="G6" s="800"/>
    </row>
    <row r="7" spans="1:7" s="793" customFormat="1" ht="21" customHeight="1" thickBot="1">
      <c r="A7" s="801" t="s">
        <v>12</v>
      </c>
      <c r="B7" s="810" t="s">
        <v>401</v>
      </c>
      <c r="C7" s="803"/>
      <c r="D7" s="804"/>
      <c r="E7" s="804"/>
      <c r="F7" s="805">
        <f>'3. FAZA_rekapitulacija'!F11</f>
        <v>0</v>
      </c>
      <c r="G7" s="806"/>
    </row>
    <row r="8" spans="1:7" s="793" customFormat="1" ht="15.75" thickBot="1">
      <c r="A8" s="811"/>
      <c r="B8" s="812"/>
      <c r="C8" s="813"/>
      <c r="D8" s="814"/>
      <c r="E8" s="815"/>
      <c r="F8" s="816"/>
      <c r="G8" s="817"/>
    </row>
    <row r="9" spans="1:7" s="793" customFormat="1" ht="20.85" customHeight="1" thickBot="1">
      <c r="A9" s="801"/>
      <c r="B9" s="802" t="s">
        <v>402</v>
      </c>
      <c r="C9" s="803"/>
      <c r="D9" s="804"/>
      <c r="E9" s="804"/>
      <c r="F9" s="805">
        <f>ROUND(SUM(F3:F7),2)</f>
        <v>525</v>
      </c>
      <c r="G9" s="806"/>
    </row>
  </sheetData>
  <sheetProtection algorithmName="SHA-512" hashValue="wYrPln/jZJDy6XdZlGD+8yH1LyyeMOQj6oiQO7Sqw/Udk5fd+QfrO1mkjCtna9FaZekzzFIMDgPg97BNbQPsOg==" saltValue="mMsLgelBB+qvorgn9wJC/A==" spinCount="100000" sheet="1" formatCells="0"/>
  <mergeCells count="1">
    <mergeCell ref="A1:G1"/>
  </mergeCells>
  <pageMargins left="0.70866141732283472" right="0.70866141732283472" top="0.74803149606299213" bottom="0.74803149606299213" header="0.31496062992125984" footer="0.31496062992125984"/>
  <pageSetup paperSize="9" scale="62" orientation="portrait" r:id="rId1"/>
  <headerFooter>
    <oddHeader>&amp;L&amp;K000000PALAČA BUŽAN - zgrada Ureda za opće poslove Hrvatskog sabora i Vlade Republike Hrvatske
REKAPITULACIJA SVEUKUPNO&amp;R&amp;"System Font,Regular"&amp;10&amp;G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L90"/>
  <sheetViews>
    <sheetView showZeros="0" view="pageBreakPreview" zoomScale="118" zoomScaleNormal="100" zoomScaleSheetLayoutView="118" workbookViewId="0">
      <selection activeCell="B64" sqref="B64"/>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7" s="313" customFormat="1">
      <c r="A1" s="486" t="s">
        <v>735</v>
      </c>
      <c r="B1" s="487" t="s">
        <v>736</v>
      </c>
      <c r="C1" s="486" t="s">
        <v>737</v>
      </c>
      <c r="D1" s="488" t="s">
        <v>738</v>
      </c>
      <c r="E1" s="531" t="s">
        <v>739</v>
      </c>
      <c r="F1" s="489" t="s">
        <v>740</v>
      </c>
      <c r="G1" s="182" t="s">
        <v>801</v>
      </c>
    </row>
    <row r="2" spans="1:7" s="193" customFormat="1" ht="19.5" customHeight="1">
      <c r="A2" s="187"/>
      <c r="B2" s="188"/>
      <c r="C2" s="190"/>
      <c r="D2" s="190"/>
      <c r="E2" s="333"/>
      <c r="F2" s="191"/>
      <c r="G2" s="189"/>
    </row>
    <row r="3" spans="1:7" s="218" customFormat="1" ht="15.75">
      <c r="A3" s="353" t="s">
        <v>1132</v>
      </c>
      <c r="B3" s="354" t="s">
        <v>326</v>
      </c>
      <c r="C3" s="490"/>
      <c r="D3" s="490"/>
      <c r="E3" s="532"/>
      <c r="F3" s="357"/>
      <c r="G3" s="358"/>
    </row>
    <row r="4" spans="1:7" s="218" customFormat="1" ht="15.75">
      <c r="A4" s="213"/>
      <c r="B4" s="214"/>
      <c r="C4" s="215"/>
      <c r="D4" s="215"/>
      <c r="E4" s="533"/>
      <c r="F4" s="360"/>
      <c r="G4" s="189"/>
    </row>
    <row r="5" spans="1:7" s="225" customFormat="1" ht="11.25">
      <c r="A5" s="219"/>
      <c r="B5" s="220" t="s">
        <v>743</v>
      </c>
      <c r="C5" s="221"/>
      <c r="D5" s="221"/>
      <c r="E5" s="534"/>
    </row>
    <row r="6" spans="1:7" s="225" customFormat="1" ht="45">
      <c r="A6" s="219"/>
      <c r="B6" s="221" t="s">
        <v>2301</v>
      </c>
      <c r="C6" s="219"/>
      <c r="D6" s="221"/>
      <c r="E6" s="534"/>
      <c r="G6" s="369"/>
    </row>
    <row r="7" spans="1:7" s="225" customFormat="1" ht="33.75">
      <c r="A7" s="219"/>
      <c r="B7" s="221" t="s">
        <v>860</v>
      </c>
      <c r="C7" s="219"/>
      <c r="D7" s="221"/>
      <c r="E7" s="534"/>
      <c r="G7" s="370"/>
    </row>
    <row r="8" spans="1:7" s="225" customFormat="1" ht="22.5">
      <c r="A8" s="219"/>
      <c r="B8" s="221" t="s">
        <v>861</v>
      </c>
      <c r="C8" s="219"/>
      <c r="D8" s="221"/>
      <c r="E8" s="534"/>
      <c r="G8" s="370"/>
    </row>
    <row r="9" spans="1:7" s="225" customFormat="1" ht="11.25">
      <c r="A9" s="219"/>
      <c r="B9" s="221"/>
      <c r="C9" s="219"/>
      <c r="D9" s="221"/>
      <c r="E9" s="534"/>
      <c r="G9" s="241"/>
    </row>
    <row r="10" spans="1:7" s="225" customFormat="1" ht="11.25">
      <c r="A10" s="219"/>
      <c r="B10" s="221" t="s">
        <v>862</v>
      </c>
      <c r="C10" s="219"/>
      <c r="D10" s="221"/>
      <c r="E10" s="534"/>
      <c r="G10" s="189"/>
    </row>
    <row r="11" spans="1:7" s="225" customFormat="1" ht="22.5">
      <c r="A11" s="219" t="s">
        <v>826</v>
      </c>
      <c r="B11" s="221" t="s">
        <v>863</v>
      </c>
      <c r="C11" s="219"/>
      <c r="D11" s="221"/>
      <c r="E11" s="534"/>
      <c r="G11" s="369"/>
    </row>
    <row r="12" spans="1:7" s="225" customFormat="1" ht="11.25">
      <c r="A12" s="219" t="s">
        <v>826</v>
      </c>
      <c r="B12" s="221" t="s">
        <v>864</v>
      </c>
      <c r="C12" s="219"/>
      <c r="D12" s="221"/>
      <c r="E12" s="534"/>
      <c r="G12" s="223"/>
    </row>
    <row r="13" spans="1:7" s="225" customFormat="1" ht="22.5">
      <c r="A13" s="219" t="s">
        <v>826</v>
      </c>
      <c r="B13" s="221" t="s">
        <v>865</v>
      </c>
      <c r="C13" s="219"/>
      <c r="D13" s="221"/>
      <c r="E13" s="534"/>
      <c r="G13" s="189"/>
    </row>
    <row r="14" spans="1:7" s="225" customFormat="1" ht="11.25">
      <c r="A14" s="219"/>
      <c r="B14" s="221" t="s">
        <v>866</v>
      </c>
      <c r="C14" s="219"/>
      <c r="D14" s="221"/>
      <c r="E14" s="534"/>
      <c r="G14" s="189"/>
    </row>
    <row r="15" spans="1:7" s="225" customFormat="1" ht="12">
      <c r="A15" s="219"/>
      <c r="B15" s="221"/>
      <c r="C15" s="219"/>
      <c r="D15" s="221"/>
      <c r="E15" s="534"/>
      <c r="G15" s="369"/>
    </row>
    <row r="16" spans="1:7" s="225" customFormat="1" ht="33.75">
      <c r="A16" s="219"/>
      <c r="B16" s="221" t="s">
        <v>867</v>
      </c>
      <c r="C16" s="219"/>
      <c r="D16" s="221"/>
      <c r="E16" s="534"/>
      <c r="G16" s="223"/>
    </row>
    <row r="17" spans="1:12" s="225" customFormat="1" ht="11.25">
      <c r="A17" s="219"/>
      <c r="B17" s="221"/>
      <c r="C17" s="219"/>
      <c r="D17" s="221"/>
      <c r="E17" s="534"/>
      <c r="G17" s="223"/>
    </row>
    <row r="18" spans="1:12" s="225" customFormat="1" ht="78.75">
      <c r="A18" s="219"/>
      <c r="B18" s="221" t="s">
        <v>868</v>
      </c>
      <c r="C18" s="219"/>
      <c r="D18" s="221"/>
      <c r="E18" s="534"/>
      <c r="G18" s="189"/>
    </row>
    <row r="19" spans="1:12" s="225" customFormat="1" ht="77.099999999999994" customHeight="1">
      <c r="A19" s="219"/>
      <c r="B19" s="221" t="s">
        <v>2302</v>
      </c>
      <c r="C19" s="219"/>
      <c r="D19" s="221"/>
      <c r="E19" s="534"/>
      <c r="G19" s="370"/>
    </row>
    <row r="20" spans="1:12" s="238" customFormat="1" ht="22.5">
      <c r="A20" s="232"/>
      <c r="B20" s="365" t="s">
        <v>2303</v>
      </c>
      <c r="C20" s="491"/>
      <c r="D20" s="492"/>
      <c r="E20" s="117"/>
      <c r="F20" s="493"/>
      <c r="G20" s="189"/>
      <c r="H20" s="237"/>
      <c r="I20" s="237"/>
      <c r="J20" s="237"/>
      <c r="K20" s="237"/>
      <c r="L20" s="237"/>
    </row>
    <row r="21" spans="1:12" s="225" customFormat="1" ht="11.25">
      <c r="A21" s="219"/>
      <c r="B21" s="221"/>
      <c r="C21" s="219"/>
      <c r="D21" s="221"/>
      <c r="E21" s="534"/>
      <c r="G21" s="189"/>
    </row>
    <row r="22" spans="1:12" s="193" customFormat="1">
      <c r="A22" s="494"/>
      <c r="B22" s="314" t="s">
        <v>869</v>
      </c>
      <c r="C22" s="400"/>
      <c r="D22" s="400"/>
      <c r="E22" s="535"/>
      <c r="F22" s="495"/>
      <c r="G22" s="385"/>
    </row>
    <row r="23" spans="1:12" s="238" customFormat="1" ht="11.25" customHeight="1">
      <c r="A23" s="232"/>
      <c r="B23" s="421" t="s">
        <v>870</v>
      </c>
      <c r="C23" s="491"/>
      <c r="D23" s="492"/>
      <c r="E23" s="117"/>
      <c r="F23" s="493"/>
      <c r="G23" s="369"/>
      <c r="H23" s="237"/>
      <c r="I23" s="237"/>
      <c r="J23" s="237"/>
      <c r="K23" s="237"/>
      <c r="L23" s="237"/>
    </row>
    <row r="24" spans="1:12" s="238" customFormat="1" ht="14.25">
      <c r="A24" s="496" t="s">
        <v>826</v>
      </c>
      <c r="B24" s="365" t="s">
        <v>871</v>
      </c>
      <c r="C24" s="491"/>
      <c r="D24" s="492"/>
      <c r="E24" s="117"/>
      <c r="F24" s="493"/>
      <c r="G24" s="223"/>
      <c r="H24" s="237"/>
      <c r="I24" s="237"/>
      <c r="J24" s="237"/>
      <c r="K24" s="237"/>
      <c r="L24" s="237"/>
    </row>
    <row r="25" spans="1:12" s="238" customFormat="1" ht="22.5">
      <c r="A25" s="496" t="s">
        <v>826</v>
      </c>
      <c r="B25" s="365" t="s">
        <v>872</v>
      </c>
      <c r="C25" s="491"/>
      <c r="D25" s="492"/>
      <c r="E25" s="117"/>
      <c r="F25" s="493"/>
      <c r="G25" s="223"/>
      <c r="H25" s="237"/>
      <c r="I25" s="237"/>
      <c r="J25" s="237"/>
      <c r="K25" s="237"/>
      <c r="L25" s="237"/>
    </row>
    <row r="26" spans="1:12" s="238" customFormat="1" ht="14.25">
      <c r="A26" s="496" t="s">
        <v>826</v>
      </c>
      <c r="B26" s="365" t="s">
        <v>873</v>
      </c>
      <c r="C26" s="491"/>
      <c r="D26" s="492"/>
      <c r="E26" s="117"/>
      <c r="F26" s="493"/>
      <c r="G26" s="223"/>
      <c r="H26" s="237"/>
      <c r="I26" s="237"/>
      <c r="J26" s="237"/>
      <c r="K26" s="237"/>
      <c r="L26" s="237"/>
    </row>
    <row r="27" spans="1:12" s="238" customFormat="1" ht="14.25">
      <c r="A27" s="496" t="s">
        <v>826</v>
      </c>
      <c r="B27" s="365" t="s">
        <v>874</v>
      </c>
      <c r="C27" s="491"/>
      <c r="D27" s="492"/>
      <c r="E27" s="117"/>
      <c r="F27" s="493"/>
      <c r="G27" s="223"/>
      <c r="H27" s="237"/>
      <c r="I27" s="237"/>
      <c r="J27" s="237"/>
      <c r="K27" s="237"/>
      <c r="L27" s="237"/>
    </row>
    <row r="28" spans="1:12" s="238" customFormat="1" ht="22.5">
      <c r="A28" s="496" t="s">
        <v>826</v>
      </c>
      <c r="B28" s="365" t="s">
        <v>875</v>
      </c>
      <c r="C28" s="491"/>
      <c r="D28" s="492"/>
      <c r="E28" s="117"/>
      <c r="F28" s="493"/>
      <c r="G28" s="223"/>
      <c r="H28" s="237"/>
      <c r="I28" s="237"/>
      <c r="J28" s="237"/>
      <c r="K28" s="237"/>
      <c r="L28" s="237"/>
    </row>
    <row r="29" spans="1:12" s="238" customFormat="1" ht="33.75">
      <c r="A29" s="496" t="s">
        <v>826</v>
      </c>
      <c r="B29" s="365" t="s">
        <v>876</v>
      </c>
      <c r="C29" s="491"/>
      <c r="D29" s="492"/>
      <c r="E29" s="117"/>
      <c r="F29" s="493"/>
      <c r="G29" s="189"/>
      <c r="H29" s="237"/>
      <c r="I29" s="237"/>
      <c r="J29" s="237"/>
      <c r="K29" s="237"/>
      <c r="L29" s="237"/>
    </row>
    <row r="30" spans="1:12" s="238" customFormat="1" ht="14.25">
      <c r="A30" s="496" t="s">
        <v>826</v>
      </c>
      <c r="B30" s="365" t="s">
        <v>877</v>
      </c>
      <c r="C30" s="491"/>
      <c r="D30" s="492"/>
      <c r="E30" s="117"/>
      <c r="F30" s="493"/>
      <c r="G30" s="369"/>
      <c r="H30" s="237"/>
      <c r="I30" s="237"/>
      <c r="J30" s="237"/>
      <c r="K30" s="237"/>
      <c r="L30" s="237"/>
    </row>
    <row r="31" spans="1:12" s="238" customFormat="1" ht="14.25">
      <c r="A31" s="496" t="s">
        <v>826</v>
      </c>
      <c r="B31" s="365" t="s">
        <v>878</v>
      </c>
      <c r="C31" s="491"/>
      <c r="D31" s="492"/>
      <c r="E31" s="117"/>
      <c r="F31" s="493"/>
      <c r="G31" s="392"/>
      <c r="H31" s="237"/>
      <c r="I31" s="237"/>
      <c r="J31" s="237"/>
      <c r="K31" s="237"/>
      <c r="L31" s="237"/>
    </row>
    <row r="32" spans="1:12" s="193" customFormat="1" ht="12">
      <c r="A32" s="201"/>
      <c r="B32" s="202"/>
      <c r="C32" s="204"/>
      <c r="D32" s="204"/>
      <c r="E32" s="333"/>
      <c r="F32" s="191"/>
      <c r="G32" s="369"/>
    </row>
    <row r="33" spans="1:10" s="231" customFormat="1" ht="24" customHeight="1">
      <c r="A33" s="497">
        <f>COUNT($A$1:A32)+1</f>
        <v>1</v>
      </c>
      <c r="B33" s="498" t="s">
        <v>1402</v>
      </c>
      <c r="C33" s="228"/>
      <c r="D33" s="228"/>
      <c r="E33" s="536"/>
      <c r="F33" s="363"/>
      <c r="G33" s="189"/>
    </row>
    <row r="34" spans="1:10" s="193" customFormat="1" ht="90" customHeight="1">
      <c r="A34" s="499"/>
      <c r="B34" s="221" t="s">
        <v>2304</v>
      </c>
      <c r="C34" s="203"/>
      <c r="D34" s="204"/>
      <c r="E34" s="535"/>
      <c r="G34" s="223"/>
    </row>
    <row r="35" spans="1:10" s="193" customFormat="1" ht="45.75" customHeight="1">
      <c r="A35" s="499"/>
      <c r="B35" s="221" t="s">
        <v>879</v>
      </c>
      <c r="C35" s="203"/>
      <c r="D35" s="204"/>
      <c r="E35" s="535"/>
      <c r="G35" s="223"/>
    </row>
    <row r="36" spans="1:10" s="193" customFormat="1" ht="22.5" customHeight="1">
      <c r="A36" s="499"/>
      <c r="B36" s="221" t="s">
        <v>880</v>
      </c>
      <c r="C36" s="203"/>
      <c r="D36" s="204"/>
      <c r="E36" s="535"/>
      <c r="G36" s="223"/>
    </row>
    <row r="37" spans="1:10" s="193" customFormat="1" ht="22.5">
      <c r="A37" s="499"/>
      <c r="B37" s="221" t="s">
        <v>881</v>
      </c>
      <c r="C37" s="203"/>
      <c r="D37" s="204"/>
      <c r="E37" s="535"/>
      <c r="G37" s="223"/>
    </row>
    <row r="38" spans="1:10" s="193" customFormat="1" ht="67.5">
      <c r="A38" s="499"/>
      <c r="B38" s="221" t="s">
        <v>882</v>
      </c>
      <c r="C38" s="203"/>
      <c r="D38" s="204"/>
      <c r="E38" s="535"/>
      <c r="G38" s="189"/>
    </row>
    <row r="39" spans="1:10" s="193" customFormat="1" ht="33.75">
      <c r="A39" s="499"/>
      <c r="B39" s="221" t="s">
        <v>883</v>
      </c>
      <c r="C39" s="203"/>
      <c r="D39" s="204"/>
      <c r="E39" s="535"/>
      <c r="G39" s="189"/>
    </row>
    <row r="40" spans="1:10" s="193" customFormat="1" ht="56.25">
      <c r="A40" s="499"/>
      <c r="B40" s="221" t="s">
        <v>884</v>
      </c>
      <c r="C40" s="203"/>
      <c r="D40" s="204"/>
      <c r="E40" s="535"/>
      <c r="G40" s="189"/>
    </row>
    <row r="41" spans="1:10" s="272" customFormat="1" ht="56.25" customHeight="1">
      <c r="A41" s="292"/>
      <c r="B41" s="314" t="s">
        <v>885</v>
      </c>
      <c r="C41" s="222"/>
      <c r="D41" s="271"/>
      <c r="E41" s="535"/>
      <c r="F41" s="368"/>
      <c r="G41" s="369"/>
    </row>
    <row r="42" spans="1:10" s="272" customFormat="1" ht="11.25" customHeight="1">
      <c r="A42" s="292"/>
      <c r="B42" s="316"/>
      <c r="C42" s="219" t="s">
        <v>118</v>
      </c>
      <c r="D42" s="500">
        <v>15</v>
      </c>
      <c r="E42" s="476"/>
      <c r="F42" s="403">
        <f>ROUND(D42*E42,2)</f>
        <v>0</v>
      </c>
      <c r="G42" s="501"/>
    </row>
    <row r="43" spans="1:10" s="507" customFormat="1" ht="11.25" customHeight="1">
      <c r="A43" s="257"/>
      <c r="B43" s="502"/>
      <c r="C43" s="219"/>
      <c r="D43" s="500"/>
      <c r="E43" s="537"/>
      <c r="F43" s="503"/>
      <c r="G43" s="501"/>
      <c r="H43" s="504"/>
      <c r="I43" s="505"/>
      <c r="J43" s="506"/>
    </row>
    <row r="44" spans="1:10" s="513" customFormat="1" ht="24">
      <c r="A44" s="508">
        <f>COUNT($A$1:A43)+1</f>
        <v>2</v>
      </c>
      <c r="B44" s="509" t="s">
        <v>2643</v>
      </c>
      <c r="C44" s="510"/>
      <c r="D44" s="510"/>
      <c r="E44" s="538"/>
      <c r="F44" s="511"/>
      <c r="G44" s="512"/>
    </row>
    <row r="45" spans="1:10" s="193" customFormat="1" ht="56.25">
      <c r="A45" s="514"/>
      <c r="B45" s="286" t="s">
        <v>2299</v>
      </c>
      <c r="C45" s="203"/>
      <c r="D45" s="204"/>
      <c r="E45" s="535"/>
      <c r="G45" s="189"/>
      <c r="H45" s="515"/>
    </row>
    <row r="46" spans="1:10" s="193" customFormat="1" ht="22.5">
      <c r="A46" s="514"/>
      <c r="B46" s="286" t="s">
        <v>886</v>
      </c>
      <c r="C46" s="203"/>
      <c r="D46" s="204"/>
      <c r="E46" s="535"/>
      <c r="G46" s="189"/>
      <c r="H46" s="515"/>
    </row>
    <row r="47" spans="1:10" s="193" customFormat="1" ht="33.75">
      <c r="A47" s="514"/>
      <c r="B47" s="286" t="s">
        <v>887</v>
      </c>
      <c r="C47" s="203"/>
      <c r="D47" s="204"/>
      <c r="E47" s="535"/>
      <c r="G47" s="189"/>
      <c r="H47" s="515"/>
    </row>
    <row r="48" spans="1:10" s="193" customFormat="1" ht="33.75">
      <c r="A48" s="516"/>
      <c r="B48" s="314" t="s">
        <v>888</v>
      </c>
      <c r="C48" s="203"/>
      <c r="D48" s="204"/>
      <c r="E48" s="535"/>
      <c r="G48" s="369"/>
      <c r="H48" s="515"/>
    </row>
    <row r="49" spans="1:9" s="193" customFormat="1" ht="15">
      <c r="A49" s="257"/>
      <c r="B49" s="316" t="s">
        <v>2300</v>
      </c>
      <c r="C49" s="222" t="s">
        <v>783</v>
      </c>
      <c r="D49" s="271">
        <v>17.899999999999999</v>
      </c>
      <c r="E49" s="339"/>
      <c r="F49" s="403">
        <f>ROUND(D49*E49,2)</f>
        <v>0</v>
      </c>
      <c r="G49" s="189"/>
      <c r="H49" s="515"/>
    </row>
    <row r="50" spans="1:9" s="193" customFormat="1">
      <c r="A50" s="517"/>
      <c r="B50" s="319"/>
      <c r="C50" s="298"/>
      <c r="D50" s="299"/>
      <c r="E50" s="535"/>
      <c r="G50" s="189"/>
      <c r="H50" s="515"/>
    </row>
    <row r="51" spans="1:9" s="193" customFormat="1" ht="12">
      <c r="A51" s="497">
        <f>COUNT($A$1:A50)+1</f>
        <v>3</v>
      </c>
      <c r="B51" s="498" t="s">
        <v>889</v>
      </c>
      <c r="C51" s="228"/>
      <c r="D51" s="228"/>
      <c r="E51" s="535"/>
      <c r="G51" s="189"/>
      <c r="H51" s="515"/>
    </row>
    <row r="52" spans="1:9" s="272" customFormat="1" ht="22.5">
      <c r="A52" s="514"/>
      <c r="B52" s="286" t="s">
        <v>890</v>
      </c>
      <c r="C52" s="203"/>
      <c r="D52" s="204"/>
      <c r="E52" s="535"/>
      <c r="F52" s="368"/>
      <c r="G52" s="189"/>
    </row>
    <row r="53" spans="1:9" s="272" customFormat="1" ht="22.5">
      <c r="A53" s="516"/>
      <c r="B53" s="518" t="s">
        <v>2305</v>
      </c>
      <c r="C53" s="203"/>
      <c r="D53" s="204"/>
      <c r="E53" s="535"/>
      <c r="F53" s="368"/>
      <c r="G53" s="189"/>
      <c r="H53" s="281"/>
      <c r="I53" s="193"/>
    </row>
    <row r="54" spans="1:9" s="231" customFormat="1" ht="22.5">
      <c r="A54" s="516"/>
      <c r="B54" s="286" t="s">
        <v>891</v>
      </c>
      <c r="C54" s="203"/>
      <c r="D54" s="204"/>
      <c r="E54" s="536"/>
      <c r="F54" s="363"/>
      <c r="G54" s="189"/>
    </row>
    <row r="55" spans="1:9" s="193" customFormat="1" ht="15">
      <c r="A55" s="257"/>
      <c r="B55" s="519" t="s">
        <v>892</v>
      </c>
      <c r="C55" s="222" t="s">
        <v>5</v>
      </c>
      <c r="D55" s="271">
        <v>4</v>
      </c>
      <c r="E55" s="339"/>
      <c r="F55" s="403">
        <f>ROUND(D55*E55,2)</f>
        <v>0</v>
      </c>
      <c r="G55" s="189"/>
      <c r="H55" s="520"/>
      <c r="I55" s="190"/>
    </row>
    <row r="56" spans="1:9" s="193" customFormat="1">
      <c r="A56" s="517"/>
      <c r="B56" s="319"/>
      <c r="C56" s="298"/>
      <c r="D56" s="299"/>
      <c r="E56" s="535"/>
      <c r="G56" s="189"/>
      <c r="H56" s="520"/>
      <c r="I56" s="190"/>
    </row>
    <row r="57" spans="1:9" s="193" customFormat="1" ht="24">
      <c r="A57" s="497">
        <f>COUNT($A$1:A56)+1</f>
        <v>4</v>
      </c>
      <c r="B57" s="498" t="s">
        <v>893</v>
      </c>
      <c r="C57" s="228"/>
      <c r="D57" s="228"/>
      <c r="E57" s="535"/>
      <c r="G57" s="189"/>
      <c r="H57" s="520"/>
      <c r="I57" s="190"/>
    </row>
    <row r="58" spans="1:9" s="193" customFormat="1" ht="22.5">
      <c r="A58" s="521"/>
      <c r="B58" s="518" t="s">
        <v>894</v>
      </c>
      <c r="C58" s="203"/>
      <c r="D58" s="204"/>
      <c r="E58" s="535"/>
      <c r="G58" s="369"/>
      <c r="H58" s="520"/>
      <c r="I58" s="190"/>
    </row>
    <row r="59" spans="1:9" s="272" customFormat="1" ht="22.5">
      <c r="A59" s="521"/>
      <c r="B59" s="221" t="s">
        <v>895</v>
      </c>
      <c r="C59" s="203"/>
      <c r="D59" s="204"/>
      <c r="E59" s="535"/>
      <c r="F59" s="368"/>
      <c r="G59" s="189"/>
      <c r="H59" s="281"/>
      <c r="I59" s="193"/>
    </row>
    <row r="60" spans="1:9" ht="90">
      <c r="A60" s="521"/>
      <c r="B60" s="518" t="s">
        <v>896</v>
      </c>
      <c r="C60" s="203"/>
      <c r="D60" s="204"/>
      <c r="E60" s="539"/>
      <c r="F60" s="307"/>
      <c r="G60" s="189"/>
      <c r="H60" s="522"/>
    </row>
    <row r="61" spans="1:9" s="231" customFormat="1" ht="12">
      <c r="A61" s="514"/>
      <c r="B61" s="221" t="s">
        <v>897</v>
      </c>
      <c r="C61" s="203"/>
      <c r="D61" s="204"/>
      <c r="E61" s="536"/>
      <c r="F61" s="363"/>
      <c r="G61" s="189"/>
    </row>
    <row r="62" spans="1:9" s="193" customFormat="1" ht="15">
      <c r="A62" s="257" t="s">
        <v>757</v>
      </c>
      <c r="B62" s="461" t="s">
        <v>898</v>
      </c>
      <c r="C62" s="222" t="s">
        <v>783</v>
      </c>
      <c r="D62" s="271">
        <v>18</v>
      </c>
      <c r="E62" s="339"/>
      <c r="F62" s="403">
        <f>ROUND(D62*E62,2)</f>
        <v>0</v>
      </c>
      <c r="G62" s="189"/>
      <c r="H62" s="515"/>
    </row>
    <row r="63" spans="1:9" s="193" customFormat="1" ht="22.5">
      <c r="A63" s="257" t="s">
        <v>759</v>
      </c>
      <c r="B63" s="461" t="s">
        <v>1403</v>
      </c>
      <c r="C63" s="222" t="s">
        <v>118</v>
      </c>
      <c r="D63" s="271">
        <v>9</v>
      </c>
      <c r="E63" s="339"/>
      <c r="F63" s="403">
        <f>ROUND(D63*E63,2)</f>
        <v>0</v>
      </c>
      <c r="G63" s="369"/>
      <c r="H63" s="515"/>
    </row>
    <row r="64" spans="1:9" s="193" customFormat="1">
      <c r="A64" s="290"/>
      <c r="B64" s="523"/>
      <c r="C64" s="524"/>
      <c r="D64" s="267"/>
      <c r="E64" s="535"/>
      <c r="G64" s="189"/>
      <c r="H64" s="515"/>
    </row>
    <row r="65" spans="1:9" s="272" customFormat="1" ht="11.25" customHeight="1">
      <c r="A65" s="290"/>
      <c r="B65" s="523"/>
      <c r="C65" s="524"/>
      <c r="D65" s="267"/>
      <c r="E65" s="535"/>
      <c r="F65" s="368"/>
      <c r="G65" s="189"/>
      <c r="H65" s="281"/>
      <c r="I65" s="193"/>
    </row>
    <row r="66" spans="1:9" s="504" customFormat="1" ht="11.25" customHeight="1">
      <c r="A66" s="290"/>
      <c r="B66" s="523"/>
      <c r="C66" s="524"/>
      <c r="D66" s="267"/>
      <c r="E66" s="539"/>
      <c r="F66" s="307"/>
      <c r="G66" s="189"/>
      <c r="I66" s="330"/>
    </row>
    <row r="67" spans="1:9" s="231" customFormat="1" ht="24" customHeight="1">
      <c r="A67" s="290"/>
      <c r="B67" s="523"/>
      <c r="C67" s="524"/>
      <c r="D67" s="267"/>
      <c r="E67" s="536"/>
      <c r="F67" s="363"/>
      <c r="G67" s="370"/>
    </row>
    <row r="68" spans="1:9" s="520" customFormat="1" ht="15.75">
      <c r="A68" s="325" t="str">
        <f>A3</f>
        <v>A.3.</v>
      </c>
      <c r="B68" s="326" t="s">
        <v>383</v>
      </c>
      <c r="C68" s="327"/>
      <c r="D68" s="328"/>
      <c r="E68" s="535"/>
      <c r="F68" s="191">
        <f>ROUND(SUM(F4:F67),2)</f>
        <v>0</v>
      </c>
      <c r="G68" s="370"/>
      <c r="I68" s="190"/>
    </row>
    <row r="69" spans="1:9">
      <c r="G69" s="370"/>
    </row>
    <row r="70" spans="1:9">
      <c r="B70" s="525"/>
      <c r="G70" s="370"/>
    </row>
    <row r="71" spans="1:9">
      <c r="G71" s="189"/>
    </row>
    <row r="72" spans="1:9">
      <c r="B72" s="526"/>
      <c r="G72" s="189"/>
    </row>
    <row r="73" spans="1:9">
      <c r="B73" s="527"/>
      <c r="G73" s="370"/>
    </row>
    <row r="74" spans="1:9">
      <c r="G74" s="370"/>
    </row>
    <row r="75" spans="1:9">
      <c r="G75" s="189"/>
    </row>
    <row r="76" spans="1:9">
      <c r="G76" s="189"/>
    </row>
    <row r="77" spans="1:9">
      <c r="G77" s="189"/>
    </row>
    <row r="78" spans="1:9">
      <c r="G78" s="189"/>
    </row>
    <row r="79" spans="1:9">
      <c r="G79" s="321"/>
    </row>
    <row r="80" spans="1:9">
      <c r="F80" s="528"/>
      <c r="G80" s="529"/>
    </row>
    <row r="81" spans="6:7" ht="15">
      <c r="F81" s="528"/>
      <c r="G81" s="402"/>
    </row>
    <row r="82" spans="6:7">
      <c r="F82" s="528"/>
      <c r="G82" s="530"/>
    </row>
    <row r="90" spans="6:7">
      <c r="G90" s="392"/>
    </row>
  </sheetData>
  <sheetProtection algorithmName="SHA-512" hashValue="MTAD/fii0h81MvZ7UbGA46sBQRhG6LpGEkYgILVXeL62Z5ieV2Oh1rIvX+no7rIuyL3ROYOveSa9aiuEmNZPhg==" saltValue="3vt8+XX+t0u+XTIouTZIGw==" spinCount="100000" sheet="1" objects="1" scenarios="1"/>
  <conditionalFormatting sqref="F42">
    <cfRule type="cellIs" dxfId="991" priority="9" stopIfTrue="1" operator="equal">
      <formula>0</formula>
    </cfRule>
  </conditionalFormatting>
  <conditionalFormatting sqref="F49">
    <cfRule type="cellIs" dxfId="990" priority="4" stopIfTrue="1" operator="equal">
      <formula>0</formula>
    </cfRule>
  </conditionalFormatting>
  <conditionalFormatting sqref="F55">
    <cfRule type="cellIs" dxfId="989" priority="3" stopIfTrue="1" operator="equal">
      <formula>0</formula>
    </cfRule>
  </conditionalFormatting>
  <conditionalFormatting sqref="F62">
    <cfRule type="cellIs" dxfId="988" priority="2" stopIfTrue="1" operator="equal">
      <formula>0</formula>
    </cfRule>
  </conditionalFormatting>
  <conditionalFormatting sqref="F63">
    <cfRule type="cellIs" dxfId="987" priority="1" stopIfTrue="1" operator="equal">
      <formula>0</formula>
    </cfRule>
  </conditionalFormatting>
  <pageMargins left="0.94488188976377963" right="0.39370078740157483" top="0.93374999999999997" bottom="0.86614173228346458"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155"/>
  <sheetViews>
    <sheetView showZeros="0" view="pageBreakPreview" zoomScale="118" zoomScaleNormal="100" zoomScaleSheetLayoutView="118" workbookViewId="0">
      <selection activeCell="A151" sqref="A151"/>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541" customFormat="1">
      <c r="A1" s="350" t="s">
        <v>735</v>
      </c>
      <c r="B1" s="350" t="s">
        <v>736</v>
      </c>
      <c r="C1" s="350" t="s">
        <v>737</v>
      </c>
      <c r="D1" s="351" t="s">
        <v>738</v>
      </c>
      <c r="E1" s="607" t="s">
        <v>739</v>
      </c>
      <c r="F1" s="540" t="s">
        <v>740</v>
      </c>
      <c r="G1" s="350" t="s">
        <v>801</v>
      </c>
      <c r="I1" s="542"/>
    </row>
    <row r="2" spans="1:9" s="193" customFormat="1" ht="19.5" customHeight="1">
      <c r="A2" s="187"/>
      <c r="B2" s="188"/>
      <c r="C2" s="190"/>
      <c r="D2" s="190"/>
      <c r="E2" s="333"/>
      <c r="F2" s="191"/>
      <c r="G2" s="189"/>
    </row>
    <row r="3" spans="1:9" s="218" customFormat="1" ht="15.75">
      <c r="A3" s="353" t="s">
        <v>1133</v>
      </c>
      <c r="B3" s="543" t="s">
        <v>899</v>
      </c>
      <c r="C3" s="490"/>
      <c r="D3" s="490"/>
      <c r="E3" s="532"/>
      <c r="F3" s="357"/>
      <c r="G3" s="358"/>
    </row>
    <row r="4" spans="1:9" s="218" customFormat="1" ht="15.75">
      <c r="A4" s="213"/>
      <c r="B4" s="214"/>
      <c r="C4" s="215"/>
      <c r="D4" s="215"/>
      <c r="E4" s="533"/>
      <c r="F4" s="360"/>
      <c r="G4" s="189"/>
    </row>
    <row r="5" spans="1:9" s="225" customFormat="1" ht="11.25">
      <c r="A5" s="284"/>
      <c r="B5" s="544" t="s">
        <v>900</v>
      </c>
      <c r="C5" s="254"/>
      <c r="D5" s="254"/>
      <c r="E5" s="534"/>
    </row>
    <row r="6" spans="1:9" s="549" customFormat="1" ht="44.1" customHeight="1">
      <c r="A6" s="545"/>
      <c r="B6" s="254" t="s">
        <v>901</v>
      </c>
      <c r="C6" s="546"/>
      <c r="D6" s="547"/>
      <c r="E6" s="118"/>
      <c r="F6" s="548"/>
      <c r="G6" s="364"/>
    </row>
    <row r="7" spans="1:9" s="549" customFormat="1" ht="110.1" customHeight="1">
      <c r="A7" s="545"/>
      <c r="B7" s="254" t="s">
        <v>902</v>
      </c>
      <c r="C7" s="546"/>
      <c r="D7" s="547"/>
      <c r="E7" s="118"/>
      <c r="F7" s="548"/>
      <c r="G7" s="367"/>
    </row>
    <row r="8" spans="1:9" s="550" customFormat="1" ht="15" customHeight="1">
      <c r="A8" s="545"/>
      <c r="B8" s="254" t="s">
        <v>903</v>
      </c>
      <c r="C8" s="546"/>
      <c r="D8" s="547"/>
      <c r="E8" s="119"/>
      <c r="F8" s="548"/>
      <c r="G8" s="369"/>
    </row>
    <row r="9" spans="1:9" s="549" customFormat="1" ht="33.75">
      <c r="A9" s="253" t="s">
        <v>826</v>
      </c>
      <c r="B9" s="254" t="s">
        <v>904</v>
      </c>
      <c r="C9" s="546"/>
      <c r="D9" s="547"/>
      <c r="E9" s="118"/>
      <c r="F9" s="548"/>
      <c r="G9" s="370"/>
    </row>
    <row r="10" spans="1:9" s="550" customFormat="1" ht="22.5">
      <c r="A10" s="253" t="s">
        <v>826</v>
      </c>
      <c r="B10" s="254" t="s">
        <v>905</v>
      </c>
      <c r="C10" s="546"/>
      <c r="D10" s="547"/>
      <c r="E10" s="119"/>
      <c r="F10" s="548"/>
      <c r="G10" s="370"/>
    </row>
    <row r="11" spans="1:9" s="550" customFormat="1" ht="22.5">
      <c r="A11" s="253"/>
      <c r="B11" s="254" t="s">
        <v>906</v>
      </c>
      <c r="C11" s="546"/>
      <c r="D11" s="547"/>
      <c r="E11" s="119"/>
      <c r="F11" s="548"/>
      <c r="G11" s="370"/>
    </row>
    <row r="12" spans="1:9" s="549" customFormat="1">
      <c r="A12" s="545"/>
      <c r="B12" s="551"/>
      <c r="C12" s="546"/>
      <c r="D12" s="547"/>
      <c r="E12" s="118"/>
      <c r="F12" s="548"/>
      <c r="G12" s="241"/>
    </row>
    <row r="13" spans="1:9" s="225" customFormat="1" ht="33.75">
      <c r="A13" s="284"/>
      <c r="B13" s="421" t="s">
        <v>907</v>
      </c>
      <c r="C13" s="284"/>
      <c r="D13" s="254"/>
      <c r="E13" s="534"/>
      <c r="G13" s="189"/>
    </row>
    <row r="14" spans="1:9" s="520" customFormat="1" ht="22.5">
      <c r="A14" s="514"/>
      <c r="B14" s="254" t="s">
        <v>908</v>
      </c>
      <c r="C14" s="216"/>
      <c r="D14" s="552"/>
      <c r="E14" s="535"/>
      <c r="F14" s="193"/>
      <c r="G14" s="369"/>
    </row>
    <row r="15" spans="1:9" s="520" customFormat="1" ht="65.099999999999994" customHeight="1">
      <c r="A15" s="514"/>
      <c r="B15" s="254" t="s">
        <v>909</v>
      </c>
      <c r="C15" s="216"/>
      <c r="D15" s="552"/>
      <c r="E15" s="535"/>
      <c r="F15" s="193"/>
      <c r="G15" s="223"/>
    </row>
    <row r="16" spans="1:9" s="225" customFormat="1" ht="15.75">
      <c r="A16" s="213"/>
      <c r="B16" s="214"/>
      <c r="C16" s="215"/>
      <c r="D16" s="215"/>
      <c r="E16" s="534"/>
      <c r="G16" s="189"/>
    </row>
    <row r="17" spans="1:7" s="225" customFormat="1" ht="12">
      <c r="A17" s="284"/>
      <c r="B17" s="544" t="s">
        <v>910</v>
      </c>
      <c r="C17" s="254"/>
      <c r="D17" s="254"/>
      <c r="E17" s="534"/>
      <c r="G17" s="369"/>
    </row>
    <row r="18" spans="1:7" s="225" customFormat="1" ht="45">
      <c r="A18" s="284"/>
      <c r="B18" s="421" t="s">
        <v>911</v>
      </c>
      <c r="C18" s="254"/>
      <c r="D18" s="254"/>
      <c r="E18" s="534"/>
      <c r="G18" s="223"/>
    </row>
    <row r="19" spans="1:7" s="225" customFormat="1" ht="33.75">
      <c r="A19" s="284"/>
      <c r="B19" s="421" t="s">
        <v>912</v>
      </c>
      <c r="C19" s="254"/>
      <c r="D19" s="254"/>
      <c r="E19" s="534"/>
      <c r="G19" s="223"/>
    </row>
    <row r="20" spans="1:7" s="238" customFormat="1" ht="90">
      <c r="A20" s="232"/>
      <c r="B20" s="233" t="s">
        <v>913</v>
      </c>
      <c r="C20" s="553"/>
      <c r="D20" s="554"/>
      <c r="E20" s="120"/>
      <c r="F20" s="555"/>
      <c r="G20" s="223"/>
    </row>
    <row r="21" spans="1:7" s="238" customFormat="1" ht="78.75">
      <c r="A21" s="232"/>
      <c r="B21" s="233" t="s">
        <v>914</v>
      </c>
      <c r="C21" s="553"/>
      <c r="D21" s="554"/>
      <c r="E21" s="120"/>
      <c r="F21" s="555"/>
      <c r="G21" s="189"/>
    </row>
    <row r="22" spans="1:7" s="238" customFormat="1" ht="78.75">
      <c r="A22" s="232"/>
      <c r="B22" s="233" t="s">
        <v>915</v>
      </c>
      <c r="C22" s="553"/>
      <c r="D22" s="554"/>
      <c r="E22" s="120"/>
      <c r="F22" s="555"/>
      <c r="G22" s="370"/>
    </row>
    <row r="23" spans="1:7" s="225" customFormat="1" ht="11.25">
      <c r="A23" s="284"/>
      <c r="B23" s="254"/>
      <c r="C23" s="284"/>
      <c r="D23" s="254"/>
      <c r="E23" s="534"/>
      <c r="G23" s="189"/>
    </row>
    <row r="24" spans="1:7" s="193" customFormat="1" ht="11.25">
      <c r="A24" s="494"/>
      <c r="B24" s="421" t="s">
        <v>869</v>
      </c>
      <c r="C24" s="556"/>
      <c r="D24" s="556"/>
      <c r="E24" s="535"/>
      <c r="F24" s="495"/>
      <c r="G24" s="189"/>
    </row>
    <row r="25" spans="1:7" s="238" customFormat="1" ht="11.25" customHeight="1">
      <c r="A25" s="232"/>
      <c r="B25" s="421" t="s">
        <v>916</v>
      </c>
      <c r="C25" s="491"/>
      <c r="D25" s="492"/>
      <c r="E25" s="117"/>
      <c r="F25" s="493"/>
      <c r="G25" s="189"/>
    </row>
    <row r="26" spans="1:7" s="238" customFormat="1" ht="14.25">
      <c r="A26" s="496" t="s">
        <v>826</v>
      </c>
      <c r="B26" s="254" t="s">
        <v>917</v>
      </c>
      <c r="C26" s="557"/>
      <c r="D26" s="558"/>
      <c r="E26" s="121"/>
      <c r="F26" s="559"/>
      <c r="G26" s="385"/>
    </row>
    <row r="27" spans="1:7" s="238" customFormat="1" ht="14.25">
      <c r="A27" s="496" t="s">
        <v>826</v>
      </c>
      <c r="B27" s="254" t="s">
        <v>918</v>
      </c>
      <c r="C27" s="557"/>
      <c r="D27" s="558"/>
      <c r="E27" s="121"/>
      <c r="F27" s="559"/>
      <c r="G27" s="369"/>
    </row>
    <row r="28" spans="1:7" s="238" customFormat="1" ht="14.25">
      <c r="A28" s="496" t="s">
        <v>826</v>
      </c>
      <c r="B28" s="254" t="s">
        <v>919</v>
      </c>
      <c r="C28" s="557"/>
      <c r="D28" s="558"/>
      <c r="E28" s="121"/>
      <c r="F28" s="559"/>
      <c r="G28" s="223"/>
    </row>
    <row r="29" spans="1:7" s="238" customFormat="1" ht="22.5">
      <c r="A29" s="496" t="s">
        <v>826</v>
      </c>
      <c r="B29" s="365" t="s">
        <v>920</v>
      </c>
      <c r="C29" s="491"/>
      <c r="D29" s="492"/>
      <c r="E29" s="117"/>
      <c r="F29" s="493"/>
      <c r="G29" s="223"/>
    </row>
    <row r="30" spans="1:7" s="238" customFormat="1" ht="22.5">
      <c r="A30" s="496" t="s">
        <v>826</v>
      </c>
      <c r="B30" s="365" t="s">
        <v>921</v>
      </c>
      <c r="C30" s="491"/>
      <c r="D30" s="492"/>
      <c r="E30" s="117"/>
      <c r="F30" s="493"/>
      <c r="G30" s="223"/>
    </row>
    <row r="31" spans="1:7" s="238" customFormat="1" ht="22.5">
      <c r="A31" s="496" t="s">
        <v>826</v>
      </c>
      <c r="B31" s="254" t="s">
        <v>922</v>
      </c>
      <c r="C31" s="557"/>
      <c r="D31" s="558"/>
      <c r="E31" s="121"/>
      <c r="F31" s="559"/>
      <c r="G31" s="223"/>
    </row>
    <row r="32" spans="1:7" s="238" customFormat="1" ht="14.25">
      <c r="A32" s="496" t="s">
        <v>826</v>
      </c>
      <c r="B32" s="254" t="s">
        <v>923</v>
      </c>
      <c r="C32" s="557"/>
      <c r="D32" s="558"/>
      <c r="E32" s="121"/>
      <c r="F32" s="559"/>
      <c r="G32" s="223"/>
    </row>
    <row r="33" spans="1:8" s="238" customFormat="1" ht="22.5">
      <c r="A33" s="496" t="s">
        <v>826</v>
      </c>
      <c r="B33" s="365" t="s">
        <v>924</v>
      </c>
      <c r="C33" s="491"/>
      <c r="D33" s="492"/>
      <c r="E33" s="117"/>
      <c r="F33" s="493"/>
      <c r="G33" s="189"/>
    </row>
    <row r="34" spans="1:8" s="238" customFormat="1" ht="35.1" customHeight="1">
      <c r="A34" s="496" t="s">
        <v>826</v>
      </c>
      <c r="B34" s="365" t="s">
        <v>925</v>
      </c>
      <c r="C34" s="491"/>
      <c r="D34" s="492"/>
      <c r="E34" s="117"/>
      <c r="F34" s="493"/>
      <c r="G34" s="369"/>
    </row>
    <row r="35" spans="1:8" s="238" customFormat="1" ht="14.25">
      <c r="A35" s="496" t="s">
        <v>826</v>
      </c>
      <c r="B35" s="254" t="s">
        <v>926</v>
      </c>
      <c r="C35" s="557"/>
      <c r="D35" s="558"/>
      <c r="E35" s="121"/>
      <c r="F35" s="559"/>
      <c r="G35" s="392"/>
    </row>
    <row r="36" spans="1:8" s="238" customFormat="1" ht="22.5">
      <c r="A36" s="496" t="s">
        <v>826</v>
      </c>
      <c r="B36" s="365" t="s">
        <v>927</v>
      </c>
      <c r="C36" s="491"/>
      <c r="D36" s="492"/>
      <c r="E36" s="117"/>
      <c r="F36" s="493"/>
      <c r="G36" s="392"/>
    </row>
    <row r="37" spans="1:8" s="238" customFormat="1" ht="14.25">
      <c r="A37" s="496" t="s">
        <v>826</v>
      </c>
      <c r="B37" s="254" t="s">
        <v>928</v>
      </c>
      <c r="C37" s="557"/>
      <c r="D37" s="558"/>
      <c r="E37" s="121"/>
      <c r="F37" s="559"/>
      <c r="G37" s="189"/>
    </row>
    <row r="38" spans="1:8" s="238" customFormat="1" ht="14.25">
      <c r="A38" s="496" t="s">
        <v>826</v>
      </c>
      <c r="B38" s="254" t="s">
        <v>929</v>
      </c>
      <c r="C38" s="557"/>
      <c r="D38" s="558"/>
      <c r="E38" s="121"/>
      <c r="F38" s="559"/>
      <c r="G38" s="223"/>
    </row>
    <row r="39" spans="1:8" s="238" customFormat="1" ht="11.25" customHeight="1">
      <c r="A39" s="496"/>
      <c r="B39" s="254"/>
      <c r="C39" s="557"/>
      <c r="D39" s="558"/>
      <c r="E39" s="121"/>
      <c r="F39" s="559"/>
      <c r="G39" s="189"/>
    </row>
    <row r="40" spans="1:8" s="238" customFormat="1" ht="14.25">
      <c r="A40" s="232"/>
      <c r="B40" s="421" t="s">
        <v>930</v>
      </c>
      <c r="C40" s="491"/>
      <c r="D40" s="492"/>
      <c r="E40" s="117"/>
      <c r="F40" s="493"/>
      <c r="G40" s="369"/>
    </row>
    <row r="41" spans="1:8" s="238" customFormat="1" ht="14.25">
      <c r="A41" s="496" t="s">
        <v>826</v>
      </c>
      <c r="B41" s="254" t="s">
        <v>931</v>
      </c>
      <c r="C41" s="557"/>
      <c r="D41" s="558"/>
      <c r="E41" s="121"/>
      <c r="F41" s="559"/>
      <c r="G41" s="189"/>
    </row>
    <row r="42" spans="1:8" s="238" customFormat="1" ht="22.5">
      <c r="A42" s="496" t="s">
        <v>826</v>
      </c>
      <c r="B42" s="254" t="s">
        <v>932</v>
      </c>
      <c r="C42" s="557"/>
      <c r="D42" s="558"/>
      <c r="E42" s="121"/>
      <c r="F42" s="559"/>
      <c r="G42" s="223"/>
    </row>
    <row r="43" spans="1:8" s="238" customFormat="1" ht="54" customHeight="1">
      <c r="A43" s="496" t="s">
        <v>826</v>
      </c>
      <c r="B43" s="560" t="s">
        <v>2538</v>
      </c>
      <c r="C43" s="561"/>
      <c r="D43" s="562"/>
      <c r="E43" s="149"/>
      <c r="F43" s="559"/>
      <c r="H43" s="236"/>
    </row>
    <row r="44" spans="1:8" s="238" customFormat="1" ht="14.25">
      <c r="A44" s="496" t="s">
        <v>826</v>
      </c>
      <c r="B44" s="254" t="s">
        <v>933</v>
      </c>
      <c r="C44" s="557"/>
      <c r="D44" s="558"/>
      <c r="E44" s="121"/>
      <c r="F44" s="559"/>
      <c r="G44" s="223"/>
      <c r="H44" s="563"/>
    </row>
    <row r="45" spans="1:8" s="238" customFormat="1" ht="11.25" customHeight="1">
      <c r="A45" s="496" t="s">
        <v>826</v>
      </c>
      <c r="B45" s="254" t="s">
        <v>934</v>
      </c>
      <c r="C45" s="557"/>
      <c r="D45" s="558"/>
      <c r="E45" s="121"/>
      <c r="F45" s="559"/>
      <c r="G45" s="223"/>
    </row>
    <row r="46" spans="1:8" s="238" customFormat="1" ht="11.25" customHeight="1">
      <c r="A46" s="496" t="s">
        <v>826</v>
      </c>
      <c r="B46" s="254" t="s">
        <v>935</v>
      </c>
      <c r="C46" s="557"/>
      <c r="D46" s="558"/>
      <c r="E46" s="121"/>
      <c r="F46" s="559"/>
      <c r="G46" s="189"/>
    </row>
    <row r="47" spans="1:8" s="238" customFormat="1" ht="11.25" customHeight="1">
      <c r="A47" s="496" t="s">
        <v>826</v>
      </c>
      <c r="B47" s="254" t="s">
        <v>936</v>
      </c>
      <c r="C47" s="557"/>
      <c r="D47" s="558"/>
      <c r="E47" s="121"/>
      <c r="F47" s="559"/>
      <c r="G47" s="189"/>
    </row>
    <row r="48" spans="1:8" s="238" customFormat="1" ht="11.25" customHeight="1">
      <c r="A48" s="496" t="s">
        <v>826</v>
      </c>
      <c r="B48" s="254" t="s">
        <v>937</v>
      </c>
      <c r="C48" s="557"/>
      <c r="D48" s="558"/>
      <c r="E48" s="121"/>
      <c r="F48" s="559"/>
      <c r="G48" s="189"/>
    </row>
    <row r="49" spans="1:7" s="238" customFormat="1" ht="22.5">
      <c r="A49" s="496" t="s">
        <v>826</v>
      </c>
      <c r="B49" s="254" t="s">
        <v>938</v>
      </c>
      <c r="C49" s="557"/>
      <c r="D49" s="558"/>
      <c r="E49" s="121"/>
      <c r="F49" s="559"/>
      <c r="G49" s="369"/>
    </row>
    <row r="50" spans="1:7" s="238" customFormat="1" ht="11.25" customHeight="1">
      <c r="A50" s="496" t="s">
        <v>826</v>
      </c>
      <c r="B50" s="254" t="s">
        <v>928</v>
      </c>
      <c r="C50" s="557"/>
      <c r="D50" s="558"/>
      <c r="E50" s="121"/>
      <c r="F50" s="559"/>
      <c r="G50" s="189"/>
    </row>
    <row r="51" spans="1:7" s="238" customFormat="1" ht="11.25" customHeight="1">
      <c r="A51" s="496" t="s">
        <v>826</v>
      </c>
      <c r="B51" s="254" t="s">
        <v>929</v>
      </c>
      <c r="C51" s="557"/>
      <c r="D51" s="558"/>
      <c r="E51" s="121"/>
      <c r="F51" s="559"/>
      <c r="G51" s="189"/>
    </row>
    <row r="52" spans="1:7" s="238" customFormat="1" ht="11.25" customHeight="1">
      <c r="A52" s="496"/>
      <c r="B52" s="254"/>
      <c r="C52" s="557"/>
      <c r="D52" s="558"/>
      <c r="E52" s="121"/>
      <c r="F52" s="559"/>
      <c r="G52" s="189"/>
    </row>
    <row r="53" spans="1:7" s="238" customFormat="1" ht="22.5">
      <c r="A53" s="496"/>
      <c r="B53" s="365" t="s">
        <v>939</v>
      </c>
      <c r="C53" s="491"/>
      <c r="D53" s="492"/>
      <c r="E53" s="117"/>
      <c r="F53" s="493"/>
      <c r="G53" s="189"/>
    </row>
    <row r="54" spans="1:7" s="193" customFormat="1" ht="11.25">
      <c r="A54" s="201"/>
      <c r="B54" s="202"/>
      <c r="C54" s="552"/>
      <c r="D54" s="552"/>
      <c r="E54" s="333"/>
      <c r="F54" s="191"/>
      <c r="G54" s="189"/>
    </row>
    <row r="55" spans="1:7" s="193" customFormat="1" ht="11.25">
      <c r="A55" s="232"/>
      <c r="B55" s="421" t="s">
        <v>940</v>
      </c>
      <c r="C55" s="491"/>
      <c r="D55" s="492"/>
      <c r="E55" s="535"/>
      <c r="F55" s="495"/>
      <c r="G55" s="189"/>
    </row>
    <row r="56" spans="1:7" s="238" customFormat="1" ht="33.75">
      <c r="A56" s="496" t="s">
        <v>826</v>
      </c>
      <c r="B56" s="254" t="s">
        <v>941</v>
      </c>
      <c r="C56" s="557"/>
      <c r="D56" s="558"/>
      <c r="E56" s="117"/>
      <c r="F56" s="493"/>
      <c r="G56" s="369"/>
    </row>
    <row r="57" spans="1:7" s="238" customFormat="1" ht="33.75">
      <c r="A57" s="496" t="s">
        <v>826</v>
      </c>
      <c r="B57" s="254" t="s">
        <v>942</v>
      </c>
      <c r="C57" s="557"/>
      <c r="D57" s="558"/>
      <c r="E57" s="121"/>
      <c r="F57" s="559"/>
      <c r="G57" s="189"/>
    </row>
    <row r="58" spans="1:7" s="238" customFormat="1" ht="14.25">
      <c r="A58" s="496" t="s">
        <v>826</v>
      </c>
      <c r="B58" s="254" t="s">
        <v>943</v>
      </c>
      <c r="C58" s="557"/>
      <c r="D58" s="558"/>
      <c r="E58" s="121"/>
      <c r="F58" s="559"/>
      <c r="G58" s="189"/>
    </row>
    <row r="59" spans="1:7" s="238" customFormat="1" ht="22.5">
      <c r="A59" s="496" t="s">
        <v>826</v>
      </c>
      <c r="B59" s="254" t="s">
        <v>944</v>
      </c>
      <c r="C59" s="557"/>
      <c r="D59" s="558"/>
      <c r="E59" s="121"/>
      <c r="F59" s="559"/>
      <c r="G59" s="189"/>
    </row>
    <row r="60" spans="1:7" s="238" customFormat="1" ht="14.25">
      <c r="A60" s="496" t="s">
        <v>826</v>
      </c>
      <c r="B60" s="254" t="s">
        <v>945</v>
      </c>
      <c r="C60" s="557"/>
      <c r="D60" s="558"/>
      <c r="E60" s="121"/>
      <c r="F60" s="559"/>
      <c r="G60" s="189"/>
    </row>
    <row r="61" spans="1:7" s="238" customFormat="1" ht="22.5">
      <c r="A61" s="496" t="s">
        <v>826</v>
      </c>
      <c r="B61" s="254" t="s">
        <v>946</v>
      </c>
      <c r="C61" s="557"/>
      <c r="D61" s="558"/>
      <c r="E61" s="121"/>
      <c r="F61" s="559"/>
      <c r="G61" s="189"/>
    </row>
    <row r="62" spans="1:7" s="238" customFormat="1" ht="22.5">
      <c r="A62" s="496" t="s">
        <v>826</v>
      </c>
      <c r="B62" s="254" t="s">
        <v>947</v>
      </c>
      <c r="C62" s="557"/>
      <c r="D62" s="558"/>
      <c r="E62" s="121"/>
      <c r="F62" s="559"/>
      <c r="G62" s="189"/>
    </row>
    <row r="63" spans="1:7" s="238" customFormat="1" ht="22.5">
      <c r="A63" s="496" t="s">
        <v>826</v>
      </c>
      <c r="B63" s="254" t="s">
        <v>948</v>
      </c>
      <c r="C63" s="557"/>
      <c r="D63" s="558"/>
      <c r="E63" s="121"/>
      <c r="F63" s="559"/>
      <c r="G63" s="189"/>
    </row>
    <row r="64" spans="1:7" s="499" customFormat="1" ht="11.25">
      <c r="A64" s="564"/>
      <c r="B64" s="202"/>
      <c r="C64" s="454"/>
      <c r="D64" s="454"/>
      <c r="E64" s="484"/>
      <c r="F64" s="565"/>
    </row>
    <row r="65" spans="1:9" s="272" customFormat="1" ht="11.25">
      <c r="A65" s="201"/>
      <c r="B65" s="202"/>
      <c r="C65" s="552"/>
      <c r="D65" s="552"/>
      <c r="E65" s="535"/>
      <c r="F65" s="368"/>
      <c r="H65" s="192"/>
      <c r="I65" s="193"/>
    </row>
    <row r="66" spans="1:9" s="193" customFormat="1" ht="25.5">
      <c r="A66" s="566">
        <f>COUNT($A$1:A65)+1</f>
        <v>1</v>
      </c>
      <c r="B66" s="567" t="s">
        <v>951</v>
      </c>
      <c r="C66" s="568"/>
      <c r="D66" s="568"/>
      <c r="E66" s="333"/>
      <c r="F66" s="191"/>
      <c r="G66" s="189"/>
      <c r="H66" s="422"/>
    </row>
    <row r="67" spans="1:9" s="231" customFormat="1" ht="12">
      <c r="A67" s="514"/>
      <c r="B67" s="254" t="s">
        <v>2313</v>
      </c>
      <c r="C67" s="216"/>
      <c r="D67" s="552"/>
      <c r="E67" s="536"/>
      <c r="F67" s="363"/>
      <c r="G67" s="189"/>
    </row>
    <row r="68" spans="1:9" s="520" customFormat="1" ht="22.5">
      <c r="A68" s="514"/>
      <c r="B68" s="254" t="s">
        <v>952</v>
      </c>
      <c r="C68" s="216"/>
      <c r="D68" s="552"/>
      <c r="E68" s="535"/>
      <c r="F68" s="193"/>
      <c r="G68" s="370"/>
    </row>
    <row r="69" spans="1:9" s="520" customFormat="1" ht="22.5">
      <c r="A69" s="514"/>
      <c r="B69" s="202" t="s">
        <v>953</v>
      </c>
      <c r="C69" s="216"/>
      <c r="D69" s="552"/>
      <c r="E69" s="535"/>
      <c r="F69" s="193"/>
      <c r="G69" s="370"/>
    </row>
    <row r="70" spans="1:9" s="193" customFormat="1" ht="45" customHeight="1">
      <c r="A70" s="494"/>
      <c r="B70" s="254" t="s">
        <v>954</v>
      </c>
      <c r="C70" s="556"/>
      <c r="D70" s="556"/>
      <c r="E70" s="535"/>
      <c r="F70" s="368"/>
      <c r="G70" s="370"/>
    </row>
    <row r="71" spans="1:9" s="272" customFormat="1" ht="33.75">
      <c r="A71" s="494"/>
      <c r="B71" s="254" t="s">
        <v>955</v>
      </c>
      <c r="C71" s="556"/>
      <c r="D71" s="556"/>
      <c r="E71" s="477"/>
      <c r="G71" s="189"/>
    </row>
    <row r="72" spans="1:9" s="231" customFormat="1" ht="33.75">
      <c r="A72" s="494"/>
      <c r="B72" s="254" t="s">
        <v>956</v>
      </c>
      <c r="C72" s="556"/>
      <c r="D72" s="556"/>
      <c r="E72" s="536"/>
      <c r="F72" s="363"/>
      <c r="G72" s="189"/>
    </row>
    <row r="73" spans="1:9" s="520" customFormat="1" ht="11.25">
      <c r="A73" s="514"/>
      <c r="B73" s="254" t="s">
        <v>957</v>
      </c>
      <c r="C73" s="216"/>
      <c r="D73" s="552"/>
      <c r="E73" s="535"/>
      <c r="F73" s="193"/>
      <c r="G73" s="189"/>
    </row>
    <row r="74" spans="1:9" s="520" customFormat="1" ht="22.5">
      <c r="A74" s="257" t="s">
        <v>757</v>
      </c>
      <c r="B74" s="569" t="s">
        <v>949</v>
      </c>
      <c r="C74" s="255" t="s">
        <v>118</v>
      </c>
      <c r="D74" s="570">
        <v>3.6</v>
      </c>
      <c r="E74" s="339"/>
      <c r="F74" s="259">
        <f>ROUND(D74*E74,2)</f>
        <v>0</v>
      </c>
      <c r="G74" s="370"/>
    </row>
    <row r="75" spans="1:9" s="193" customFormat="1" ht="22.5">
      <c r="A75" s="257" t="s">
        <v>759</v>
      </c>
      <c r="B75" s="421" t="s">
        <v>950</v>
      </c>
      <c r="C75" s="255" t="s">
        <v>290</v>
      </c>
      <c r="D75" s="570">
        <v>16.2</v>
      </c>
      <c r="E75" s="339"/>
      <c r="F75" s="259">
        <f t="shared" ref="F75:F77" si="0">ROUND(D75*E75,2)</f>
        <v>0</v>
      </c>
      <c r="G75" s="370"/>
    </row>
    <row r="76" spans="1:9" s="193" customFormat="1" ht="11.25" customHeight="1">
      <c r="A76" s="257" t="s">
        <v>785</v>
      </c>
      <c r="B76" s="571" t="s">
        <v>1407</v>
      </c>
      <c r="C76" s="255" t="s">
        <v>441</v>
      </c>
      <c r="D76" s="570">
        <v>212.5</v>
      </c>
      <c r="E76" s="339"/>
      <c r="F76" s="259">
        <f t="shared" si="0"/>
        <v>0</v>
      </c>
      <c r="G76" s="189"/>
    </row>
    <row r="77" spans="1:9" s="193" customFormat="1" ht="11.25" customHeight="1">
      <c r="A77" s="257" t="s">
        <v>787</v>
      </c>
      <c r="B77" s="571" t="s">
        <v>1408</v>
      </c>
      <c r="C77" s="255" t="s">
        <v>441</v>
      </c>
      <c r="D77" s="570">
        <v>495.6</v>
      </c>
      <c r="E77" s="339"/>
      <c r="F77" s="259">
        <f t="shared" si="0"/>
        <v>0</v>
      </c>
      <c r="G77" s="189"/>
    </row>
    <row r="78" spans="1:9" s="272" customFormat="1" ht="11.25" customHeight="1">
      <c r="A78" s="572"/>
      <c r="B78" s="573"/>
      <c r="C78" s="573"/>
      <c r="D78" s="573"/>
      <c r="E78" s="535"/>
      <c r="F78" s="368"/>
      <c r="G78" s="189"/>
      <c r="I78" s="574"/>
    </row>
    <row r="79" spans="1:9" s="272" customFormat="1" ht="25.5">
      <c r="A79" s="575" t="s">
        <v>1404</v>
      </c>
      <c r="B79" s="567" t="s">
        <v>1410</v>
      </c>
      <c r="C79" s="568"/>
      <c r="D79" s="568"/>
      <c r="E79" s="608"/>
      <c r="F79" s="368"/>
      <c r="H79" s="192"/>
      <c r="I79" s="574"/>
    </row>
    <row r="80" spans="1:9" s="272" customFormat="1" ht="33.75" customHeight="1">
      <c r="A80" s="494"/>
      <c r="B80" s="254" t="s">
        <v>1411</v>
      </c>
      <c r="C80" s="556"/>
      <c r="D80" s="556"/>
      <c r="E80" s="477"/>
      <c r="G80" s="189"/>
      <c r="H80" s="422"/>
    </row>
    <row r="81" spans="1:9" s="231" customFormat="1" ht="22.5">
      <c r="A81" s="514"/>
      <c r="B81" s="254" t="s">
        <v>952</v>
      </c>
      <c r="C81" s="216"/>
      <c r="D81" s="552"/>
      <c r="E81" s="536"/>
      <c r="F81" s="363"/>
      <c r="G81" s="370"/>
      <c r="H81" s="422"/>
    </row>
    <row r="82" spans="1:9" s="520" customFormat="1" ht="45">
      <c r="A82" s="494"/>
      <c r="B82" s="254" t="s">
        <v>958</v>
      </c>
      <c r="C82" s="556"/>
      <c r="D82" s="556"/>
      <c r="E82" s="535"/>
      <c r="F82" s="193"/>
      <c r="G82" s="370"/>
    </row>
    <row r="83" spans="1:9" s="520" customFormat="1" ht="33.75">
      <c r="A83" s="494"/>
      <c r="B83" s="254" t="s">
        <v>955</v>
      </c>
      <c r="C83" s="556"/>
      <c r="D83" s="556"/>
      <c r="E83" s="535"/>
      <c r="F83" s="193"/>
      <c r="G83" s="189"/>
    </row>
    <row r="84" spans="1:9" s="193" customFormat="1" ht="22.5">
      <c r="A84" s="514"/>
      <c r="B84" s="202" t="s">
        <v>959</v>
      </c>
      <c r="C84" s="216"/>
      <c r="D84" s="552"/>
      <c r="E84" s="535"/>
      <c r="F84" s="495"/>
      <c r="G84" s="189"/>
    </row>
    <row r="85" spans="1:9" s="193" customFormat="1" ht="11.25">
      <c r="A85" s="514"/>
      <c r="B85" s="254" t="s">
        <v>1412</v>
      </c>
      <c r="C85" s="216"/>
      <c r="D85" s="552"/>
      <c r="E85" s="535"/>
      <c r="F85" s="495"/>
      <c r="G85" s="370"/>
    </row>
    <row r="86" spans="1:9" s="193" customFormat="1" ht="22.5">
      <c r="A86" s="514"/>
      <c r="B86" s="254" t="s">
        <v>2306</v>
      </c>
      <c r="C86" s="216"/>
      <c r="D86" s="552"/>
      <c r="E86" s="535"/>
      <c r="F86" s="495"/>
      <c r="G86" s="370"/>
    </row>
    <row r="87" spans="1:9" s="579" customFormat="1" ht="11.25" customHeight="1">
      <c r="A87" s="576"/>
      <c r="B87" s="569" t="s">
        <v>961</v>
      </c>
      <c r="C87" s="577"/>
      <c r="D87" s="578"/>
      <c r="E87" s="535"/>
      <c r="F87" s="495"/>
      <c r="G87" s="189"/>
    </row>
    <row r="88" spans="1:9" s="272" customFormat="1" ht="11.25" customHeight="1">
      <c r="A88" s="257" t="s">
        <v>757</v>
      </c>
      <c r="B88" s="571" t="s">
        <v>962</v>
      </c>
      <c r="C88" s="255" t="s">
        <v>118</v>
      </c>
      <c r="D88" s="570">
        <v>0.8</v>
      </c>
      <c r="E88" s="339"/>
      <c r="F88" s="259">
        <f t="shared" ref="F88:F90" si="1">ROUND(D88*E88,2)</f>
        <v>0</v>
      </c>
      <c r="G88" s="189"/>
      <c r="I88" s="574"/>
    </row>
    <row r="89" spans="1:9" s="272" customFormat="1" ht="11.25" customHeight="1">
      <c r="A89" s="257" t="s">
        <v>759</v>
      </c>
      <c r="B89" s="571" t="s">
        <v>1413</v>
      </c>
      <c r="C89" s="255" t="s">
        <v>783</v>
      </c>
      <c r="D89" s="570">
        <v>5.5</v>
      </c>
      <c r="E89" s="339"/>
      <c r="F89" s="259">
        <f t="shared" si="1"/>
        <v>0</v>
      </c>
      <c r="G89" s="189"/>
      <c r="I89" s="574"/>
    </row>
    <row r="90" spans="1:9" s="272" customFormat="1" ht="11.25" customHeight="1">
      <c r="A90" s="257" t="s">
        <v>785</v>
      </c>
      <c r="B90" s="571" t="s">
        <v>1414</v>
      </c>
      <c r="C90" s="255" t="s">
        <v>441</v>
      </c>
      <c r="D90" s="570">
        <v>110</v>
      </c>
      <c r="E90" s="339"/>
      <c r="F90" s="259">
        <f t="shared" si="1"/>
        <v>0</v>
      </c>
      <c r="G90" s="580"/>
      <c r="I90" s="574"/>
    </row>
    <row r="91" spans="1:9" s="272" customFormat="1" ht="11.25" customHeight="1">
      <c r="A91" s="257"/>
      <c r="B91" s="571"/>
      <c r="C91" s="255"/>
      <c r="D91" s="570"/>
      <c r="E91" s="535"/>
      <c r="F91" s="581"/>
      <c r="G91" s="582"/>
      <c r="I91" s="574"/>
    </row>
    <row r="92" spans="1:9" s="272" customFormat="1" ht="38.25">
      <c r="A92" s="575" t="s">
        <v>1409</v>
      </c>
      <c r="B92" s="567" t="s">
        <v>2314</v>
      </c>
      <c r="C92" s="568"/>
      <c r="D92" s="568"/>
      <c r="E92" s="535"/>
      <c r="F92" s="581"/>
      <c r="G92" s="529"/>
      <c r="I92" s="574"/>
    </row>
    <row r="93" spans="1:9" s="579" customFormat="1" ht="33.75">
      <c r="A93" s="494"/>
      <c r="B93" s="254" t="s">
        <v>1416</v>
      </c>
      <c r="C93" s="556"/>
      <c r="D93" s="556"/>
      <c r="E93" s="535"/>
      <c r="F93" s="581"/>
      <c r="G93" s="402"/>
    </row>
    <row r="94" spans="1:9" s="272" customFormat="1" ht="22.5">
      <c r="A94" s="514"/>
      <c r="B94" s="254" t="s">
        <v>952</v>
      </c>
      <c r="C94" s="216"/>
      <c r="D94" s="552"/>
      <c r="E94" s="609"/>
      <c r="F94" s="583"/>
      <c r="G94" s="530"/>
      <c r="I94" s="574"/>
    </row>
    <row r="95" spans="1:9" s="272" customFormat="1" ht="45">
      <c r="A95" s="494"/>
      <c r="B95" s="254" t="s">
        <v>958</v>
      </c>
      <c r="C95" s="556"/>
      <c r="D95" s="556"/>
      <c r="E95" s="535"/>
      <c r="F95" s="368"/>
      <c r="G95" s="329"/>
      <c r="I95" s="574"/>
    </row>
    <row r="96" spans="1:9" s="272" customFormat="1" ht="33.75">
      <c r="A96" s="494"/>
      <c r="B96" s="254" t="s">
        <v>955</v>
      </c>
      <c r="C96" s="556"/>
      <c r="D96" s="556"/>
      <c r="E96" s="535"/>
      <c r="F96" s="368"/>
      <c r="G96" s="329"/>
      <c r="I96" s="574"/>
    </row>
    <row r="97" spans="1:9" s="231" customFormat="1" ht="22.5">
      <c r="A97" s="514"/>
      <c r="B97" s="202" t="s">
        <v>959</v>
      </c>
      <c r="C97" s="216"/>
      <c r="D97" s="552"/>
      <c r="E97" s="535"/>
      <c r="F97" s="368"/>
      <c r="G97" s="329"/>
    </row>
    <row r="98" spans="1:9" s="193" customFormat="1">
      <c r="A98" s="514"/>
      <c r="B98" s="254" t="s">
        <v>1412</v>
      </c>
      <c r="C98" s="216"/>
      <c r="D98" s="552"/>
      <c r="E98" s="536"/>
      <c r="F98" s="363"/>
      <c r="G98" s="329"/>
      <c r="H98" s="520"/>
      <c r="I98" s="190"/>
    </row>
    <row r="99" spans="1:9" s="193" customFormat="1">
      <c r="A99" s="576"/>
      <c r="B99" s="569" t="s">
        <v>961</v>
      </c>
      <c r="C99" s="577"/>
      <c r="D99" s="578"/>
      <c r="E99" s="535"/>
      <c r="G99" s="329"/>
      <c r="H99" s="520"/>
      <c r="I99" s="190"/>
    </row>
    <row r="100" spans="1:9" s="520" customFormat="1" ht="45">
      <c r="A100" s="576"/>
      <c r="B100" s="569" t="s">
        <v>1361</v>
      </c>
      <c r="C100" s="577"/>
      <c r="D100" s="578"/>
      <c r="E100" s="535"/>
      <c r="F100" s="193"/>
      <c r="G100" s="329"/>
      <c r="I100" s="190"/>
    </row>
    <row r="101" spans="1:9" s="193" customFormat="1" ht="15">
      <c r="A101" s="257" t="s">
        <v>757</v>
      </c>
      <c r="B101" s="571" t="s">
        <v>962</v>
      </c>
      <c r="C101" s="255" t="s">
        <v>118</v>
      </c>
      <c r="D101" s="570">
        <v>12.91</v>
      </c>
      <c r="E101" s="339"/>
      <c r="F101" s="259">
        <f t="shared" ref="F101:F103" si="2">ROUND(D101*E101,2)</f>
        <v>0</v>
      </c>
      <c r="G101" s="329"/>
      <c r="H101" s="520"/>
      <c r="I101" s="190"/>
    </row>
    <row r="102" spans="1:9" s="193" customFormat="1" ht="15">
      <c r="A102" s="257" t="s">
        <v>759</v>
      </c>
      <c r="B102" s="571" t="s">
        <v>1413</v>
      </c>
      <c r="C102" s="255" t="s">
        <v>783</v>
      </c>
      <c r="D102" s="570">
        <v>5.9</v>
      </c>
      <c r="E102" s="339"/>
      <c r="F102" s="259">
        <f t="shared" si="2"/>
        <v>0</v>
      </c>
      <c r="G102" s="392"/>
      <c r="H102" s="520"/>
      <c r="I102" s="190"/>
    </row>
    <row r="103" spans="1:9" s="193" customFormat="1" ht="15">
      <c r="A103" s="257" t="s">
        <v>785</v>
      </c>
      <c r="B103" s="571" t="s">
        <v>1414</v>
      </c>
      <c r="C103" s="255" t="s">
        <v>441</v>
      </c>
      <c r="D103" s="570">
        <v>1675</v>
      </c>
      <c r="E103" s="339"/>
      <c r="F103" s="259">
        <f t="shared" si="2"/>
        <v>0</v>
      </c>
      <c r="G103" s="329"/>
      <c r="H103" s="520"/>
      <c r="I103" s="190"/>
    </row>
    <row r="104" spans="1:9" s="193" customFormat="1">
      <c r="A104" s="584"/>
      <c r="B104" s="585"/>
      <c r="C104" s="586"/>
      <c r="D104" s="587"/>
      <c r="E104" s="535"/>
      <c r="F104" s="495"/>
      <c r="G104" s="329"/>
      <c r="H104" s="520"/>
      <c r="I104" s="190"/>
    </row>
    <row r="105" spans="1:9" s="520" customFormat="1" ht="38.25">
      <c r="A105" s="575" t="s">
        <v>1415</v>
      </c>
      <c r="B105" s="567" t="s">
        <v>1417</v>
      </c>
      <c r="C105" s="568"/>
      <c r="D105" s="568"/>
      <c r="E105" s="535"/>
      <c r="F105" s="193"/>
      <c r="G105" s="329"/>
      <c r="I105" s="190"/>
    </row>
    <row r="106" spans="1:9" s="272" customFormat="1" ht="33.75">
      <c r="A106" s="514"/>
      <c r="B106" s="254" t="s">
        <v>1418</v>
      </c>
      <c r="C106" s="216"/>
      <c r="D106" s="552"/>
      <c r="E106" s="535"/>
      <c r="F106" s="368"/>
      <c r="G106" s="329"/>
      <c r="H106" s="281"/>
      <c r="I106" s="193"/>
    </row>
    <row r="107" spans="1:9" s="272" customFormat="1" ht="22.5">
      <c r="A107" s="514"/>
      <c r="B107" s="254" t="s">
        <v>952</v>
      </c>
      <c r="C107" s="216"/>
      <c r="D107" s="552"/>
      <c r="E107" s="535"/>
      <c r="F107" s="368"/>
      <c r="G107" s="329"/>
      <c r="H107" s="281"/>
      <c r="I107" s="193"/>
    </row>
    <row r="108" spans="1:9" s="272" customFormat="1" ht="22.5">
      <c r="A108" s="514"/>
      <c r="B108" s="254" t="s">
        <v>963</v>
      </c>
      <c r="C108" s="216"/>
      <c r="D108" s="552"/>
      <c r="E108" s="535"/>
      <c r="F108" s="368"/>
      <c r="G108" s="329"/>
      <c r="H108" s="281"/>
      <c r="I108" s="193"/>
    </row>
    <row r="109" spans="1:9" s="272" customFormat="1" ht="45">
      <c r="A109" s="494"/>
      <c r="B109" s="254" t="s">
        <v>964</v>
      </c>
      <c r="C109" s="556"/>
      <c r="D109" s="556"/>
      <c r="E109" s="535"/>
      <c r="F109" s="368"/>
      <c r="G109" s="329"/>
      <c r="H109" s="281"/>
      <c r="I109" s="193"/>
    </row>
    <row r="110" spans="1:9" s="272" customFormat="1" ht="33.75">
      <c r="A110" s="494"/>
      <c r="B110" s="254" t="s">
        <v>1419</v>
      </c>
      <c r="C110" s="556"/>
      <c r="D110" s="556"/>
      <c r="E110" s="535"/>
      <c r="F110" s="368"/>
      <c r="G110" s="329"/>
      <c r="H110" s="281"/>
      <c r="I110" s="193"/>
    </row>
    <row r="111" spans="1:9" s="231" customFormat="1" ht="22.5">
      <c r="A111" s="514"/>
      <c r="B111" s="202" t="s">
        <v>959</v>
      </c>
      <c r="C111" s="216"/>
      <c r="D111" s="552"/>
      <c r="E111" s="535"/>
      <c r="F111" s="368"/>
      <c r="G111" s="329"/>
    </row>
    <row r="112" spans="1:9" s="193" customFormat="1">
      <c r="A112" s="514"/>
      <c r="B112" s="254" t="s">
        <v>960</v>
      </c>
      <c r="C112" s="216"/>
      <c r="D112" s="552"/>
      <c r="E112" s="536"/>
      <c r="F112" s="363"/>
      <c r="G112" s="329"/>
      <c r="H112" s="520"/>
      <c r="I112" s="190"/>
    </row>
    <row r="113" spans="1:9" s="193" customFormat="1" ht="33.75">
      <c r="A113" s="514"/>
      <c r="B113" s="421" t="s">
        <v>1420</v>
      </c>
      <c r="C113" s="216"/>
      <c r="D113" s="552"/>
      <c r="E113" s="535"/>
      <c r="F113" s="495"/>
      <c r="G113" s="329"/>
      <c r="H113" s="520"/>
      <c r="I113" s="190"/>
    </row>
    <row r="114" spans="1:9" s="193" customFormat="1" ht="11.25" customHeight="1">
      <c r="A114" s="576"/>
      <c r="B114" s="569" t="s">
        <v>965</v>
      </c>
      <c r="C114" s="577"/>
      <c r="D114" s="578"/>
      <c r="E114" s="535"/>
      <c r="G114" s="329"/>
      <c r="H114" s="520"/>
      <c r="I114" s="190"/>
    </row>
    <row r="115" spans="1:9" s="193" customFormat="1" ht="11.25" customHeight="1">
      <c r="A115" s="514"/>
      <c r="B115" s="569" t="s">
        <v>1421</v>
      </c>
      <c r="C115" s="216"/>
      <c r="D115" s="552"/>
      <c r="E115" s="535"/>
      <c r="G115" s="329"/>
      <c r="H115" s="520"/>
      <c r="I115" s="190"/>
    </row>
    <row r="116" spans="1:9" s="193" customFormat="1" ht="11.25" customHeight="1">
      <c r="A116" s="257" t="s">
        <v>757</v>
      </c>
      <c r="B116" s="571" t="s">
        <v>1422</v>
      </c>
      <c r="C116" s="255" t="s">
        <v>118</v>
      </c>
      <c r="D116" s="570">
        <v>3.6</v>
      </c>
      <c r="E116" s="339"/>
      <c r="F116" s="259">
        <f t="shared" ref="F116:F120" si="3">ROUND(D116*E116,2)</f>
        <v>0</v>
      </c>
      <c r="G116" s="329"/>
      <c r="H116" s="520"/>
      <c r="I116" s="190"/>
    </row>
    <row r="117" spans="1:9" s="520" customFormat="1" ht="33.75" customHeight="1">
      <c r="A117" s="257" t="s">
        <v>759</v>
      </c>
      <c r="B117" s="387" t="s">
        <v>1423</v>
      </c>
      <c r="C117" s="255" t="s">
        <v>5</v>
      </c>
      <c r="D117" s="570">
        <v>18</v>
      </c>
      <c r="E117" s="339"/>
      <c r="F117" s="259">
        <f t="shared" si="3"/>
        <v>0</v>
      </c>
      <c r="G117" s="329"/>
      <c r="I117" s="190"/>
    </row>
    <row r="118" spans="1:9" s="193" customFormat="1" ht="11.25" customHeight="1">
      <c r="A118" s="257" t="s">
        <v>785</v>
      </c>
      <c r="B118" s="571" t="s">
        <v>1407</v>
      </c>
      <c r="C118" s="255" t="s">
        <v>441</v>
      </c>
      <c r="D118" s="570">
        <v>120</v>
      </c>
      <c r="E118" s="339"/>
      <c r="F118" s="259">
        <f t="shared" si="3"/>
        <v>0</v>
      </c>
      <c r="G118" s="329"/>
      <c r="H118" s="520"/>
      <c r="I118" s="190"/>
    </row>
    <row r="119" spans="1:9" s="272" customFormat="1" ht="11.25" customHeight="1">
      <c r="A119" s="257" t="s">
        <v>787</v>
      </c>
      <c r="B119" s="571" t="s">
        <v>1408</v>
      </c>
      <c r="C119" s="255" t="s">
        <v>441</v>
      </c>
      <c r="D119" s="570">
        <v>278</v>
      </c>
      <c r="E119" s="339"/>
      <c r="F119" s="259">
        <f t="shared" si="3"/>
        <v>0</v>
      </c>
      <c r="G119" s="329"/>
      <c r="H119" s="281"/>
      <c r="I119" s="193"/>
    </row>
    <row r="120" spans="1:9" s="272" customFormat="1" ht="11.25" customHeight="1">
      <c r="A120" s="257" t="s">
        <v>814</v>
      </c>
      <c r="B120" s="571" t="s">
        <v>966</v>
      </c>
      <c r="C120" s="255" t="s">
        <v>783</v>
      </c>
      <c r="D120" s="570">
        <v>1.2</v>
      </c>
      <c r="E120" s="339"/>
      <c r="F120" s="259">
        <f t="shared" si="3"/>
        <v>0</v>
      </c>
      <c r="G120" s="329"/>
      <c r="H120" s="281"/>
      <c r="I120" s="193"/>
    </row>
    <row r="121" spans="1:9" s="272" customFormat="1" ht="3" customHeight="1">
      <c r="A121" s="257"/>
      <c r="B121" s="571"/>
      <c r="C121" s="255"/>
      <c r="D121" s="570"/>
      <c r="E121" s="535"/>
      <c r="F121" s="368"/>
      <c r="G121" s="329"/>
      <c r="H121" s="281"/>
      <c r="I121" s="193"/>
    </row>
    <row r="122" spans="1:9" ht="11.25" customHeight="1">
      <c r="A122" s="514"/>
      <c r="B122" s="569" t="s">
        <v>1424</v>
      </c>
      <c r="C122" s="216"/>
      <c r="D122" s="552"/>
      <c r="E122" s="535"/>
      <c r="F122" s="368"/>
    </row>
    <row r="123" spans="1:9" s="231" customFormat="1" ht="11.25" customHeight="1">
      <c r="A123" s="257" t="s">
        <v>820</v>
      </c>
      <c r="B123" s="571" t="s">
        <v>1422</v>
      </c>
      <c r="C123" s="255" t="s">
        <v>118</v>
      </c>
      <c r="D123" s="570">
        <v>4.3</v>
      </c>
      <c r="E123" s="339"/>
      <c r="F123" s="259">
        <f t="shared" ref="F123:F127" si="4">ROUND(D123*E123,2)</f>
        <v>0</v>
      </c>
      <c r="G123" s="329"/>
    </row>
    <row r="124" spans="1:9" s="520" customFormat="1" ht="34.5" customHeight="1">
      <c r="A124" s="257" t="s">
        <v>821</v>
      </c>
      <c r="B124" s="387" t="s">
        <v>1423</v>
      </c>
      <c r="C124" s="255" t="s">
        <v>5</v>
      </c>
      <c r="D124" s="570">
        <v>33</v>
      </c>
      <c r="E124" s="339"/>
      <c r="F124" s="259">
        <f t="shared" si="4"/>
        <v>0</v>
      </c>
      <c r="H124" s="329"/>
      <c r="I124" s="190"/>
    </row>
    <row r="125" spans="1:9" s="193" customFormat="1" ht="33.75">
      <c r="A125" s="257" t="s">
        <v>843</v>
      </c>
      <c r="B125" s="387" t="s">
        <v>1425</v>
      </c>
      <c r="C125" s="255" t="s">
        <v>5</v>
      </c>
      <c r="D125" s="570">
        <v>7</v>
      </c>
      <c r="E125" s="339"/>
      <c r="F125" s="259">
        <f t="shared" si="4"/>
        <v>0</v>
      </c>
      <c r="G125" s="329"/>
      <c r="H125" s="520"/>
      <c r="I125" s="190"/>
    </row>
    <row r="126" spans="1:9" s="193" customFormat="1" ht="11.25" customHeight="1">
      <c r="A126" s="257" t="s">
        <v>844</v>
      </c>
      <c r="B126" s="571" t="s">
        <v>1407</v>
      </c>
      <c r="C126" s="255" t="s">
        <v>441</v>
      </c>
      <c r="D126" s="570">
        <v>142</v>
      </c>
      <c r="E126" s="339"/>
      <c r="F126" s="259">
        <f t="shared" si="4"/>
        <v>0</v>
      </c>
      <c r="G126" s="329"/>
      <c r="H126" s="520"/>
      <c r="I126" s="190"/>
    </row>
    <row r="127" spans="1:9" s="193" customFormat="1" ht="11.25" customHeight="1">
      <c r="A127" s="257" t="s">
        <v>845</v>
      </c>
      <c r="B127" s="571" t="s">
        <v>1426</v>
      </c>
      <c r="C127" s="255" t="s">
        <v>441</v>
      </c>
      <c r="D127" s="570">
        <v>331</v>
      </c>
      <c r="E127" s="339"/>
      <c r="F127" s="259">
        <f t="shared" si="4"/>
        <v>0</v>
      </c>
      <c r="G127" s="329"/>
      <c r="H127" s="520"/>
      <c r="I127" s="190"/>
    </row>
    <row r="128" spans="1:9" s="520" customFormat="1" ht="3" customHeight="1">
      <c r="A128" s="257"/>
      <c r="B128" s="571"/>
      <c r="C128" s="255"/>
      <c r="D128" s="570"/>
      <c r="E128" s="535"/>
      <c r="F128" s="495"/>
      <c r="H128" s="329"/>
      <c r="I128" s="190"/>
    </row>
    <row r="129" spans="1:10" s="193" customFormat="1" ht="11.25" customHeight="1">
      <c r="A129" s="514"/>
      <c r="B129" s="569" t="s">
        <v>1427</v>
      </c>
      <c r="C129" s="216"/>
      <c r="D129" s="552"/>
      <c r="E129" s="535"/>
      <c r="H129" s="329"/>
      <c r="I129" s="190"/>
    </row>
    <row r="130" spans="1:10" s="520" customFormat="1" ht="11.25" customHeight="1">
      <c r="A130" s="257" t="s">
        <v>734</v>
      </c>
      <c r="B130" s="571" t="s">
        <v>1422</v>
      </c>
      <c r="C130" s="255" t="s">
        <v>118</v>
      </c>
      <c r="D130" s="570">
        <v>48.7</v>
      </c>
      <c r="E130" s="339"/>
      <c r="F130" s="259">
        <f t="shared" ref="F130:F134" si="5">ROUND(D130*E130,2)</f>
        <v>0</v>
      </c>
      <c r="H130" s="329"/>
      <c r="I130" s="190"/>
    </row>
    <row r="131" spans="1:10" s="272" customFormat="1" ht="36" customHeight="1">
      <c r="A131" s="257" t="s">
        <v>846</v>
      </c>
      <c r="B131" s="387" t="s">
        <v>1423</v>
      </c>
      <c r="C131" s="255" t="s">
        <v>5</v>
      </c>
      <c r="D131" s="570">
        <v>211</v>
      </c>
      <c r="E131" s="339"/>
      <c r="F131" s="259">
        <f t="shared" si="5"/>
        <v>0</v>
      </c>
      <c r="H131" s="329"/>
      <c r="I131" s="193"/>
    </row>
    <row r="132" spans="1:10" s="520" customFormat="1" ht="33.75">
      <c r="A132" s="257" t="s">
        <v>23</v>
      </c>
      <c r="B132" s="387" t="s">
        <v>1425</v>
      </c>
      <c r="C132" s="255" t="s">
        <v>5</v>
      </c>
      <c r="D132" s="570">
        <v>91</v>
      </c>
      <c r="E132" s="339"/>
      <c r="F132" s="259">
        <f t="shared" si="5"/>
        <v>0</v>
      </c>
      <c r="H132" s="329"/>
      <c r="I132" s="190"/>
    </row>
    <row r="133" spans="1:10" s="272" customFormat="1" ht="11.25" customHeight="1">
      <c r="A133" s="257" t="s">
        <v>2307</v>
      </c>
      <c r="B133" s="571" t="s">
        <v>1407</v>
      </c>
      <c r="C133" s="255" t="s">
        <v>441</v>
      </c>
      <c r="D133" s="570">
        <v>1610</v>
      </c>
      <c r="E133" s="339"/>
      <c r="F133" s="259">
        <f t="shared" si="5"/>
        <v>0</v>
      </c>
      <c r="H133" s="329"/>
      <c r="I133" s="193"/>
    </row>
    <row r="134" spans="1:10" s="272" customFormat="1" ht="11.25" customHeight="1">
      <c r="A134" s="257" t="s">
        <v>2308</v>
      </c>
      <c r="B134" s="571" t="s">
        <v>1426</v>
      </c>
      <c r="C134" s="255" t="s">
        <v>441</v>
      </c>
      <c r="D134" s="570">
        <v>3750</v>
      </c>
      <c r="E134" s="339"/>
      <c r="F134" s="259">
        <f t="shared" si="5"/>
        <v>0</v>
      </c>
      <c r="H134" s="329"/>
      <c r="I134" s="193"/>
    </row>
    <row r="135" spans="1:10" s="520" customFormat="1" ht="3" customHeight="1">
      <c r="A135" s="257"/>
      <c r="B135" s="571"/>
      <c r="C135" s="255"/>
      <c r="D135" s="570"/>
      <c r="E135" s="535"/>
      <c r="F135" s="495"/>
      <c r="H135" s="329"/>
      <c r="I135" s="190"/>
    </row>
    <row r="136" spans="1:10" s="520" customFormat="1" ht="11.25" customHeight="1">
      <c r="A136" s="514"/>
      <c r="B136" s="569" t="s">
        <v>1428</v>
      </c>
      <c r="C136" s="216"/>
      <c r="D136" s="552"/>
      <c r="E136" s="535"/>
      <c r="F136" s="193"/>
      <c r="H136" s="329"/>
      <c r="I136" s="190"/>
    </row>
    <row r="137" spans="1:10" s="272" customFormat="1" ht="11.25" customHeight="1">
      <c r="A137" s="257" t="s">
        <v>2309</v>
      </c>
      <c r="B137" s="571" t="s">
        <v>1422</v>
      </c>
      <c r="C137" s="255" t="s">
        <v>118</v>
      </c>
      <c r="D137" s="570">
        <v>48.7</v>
      </c>
      <c r="E137" s="339"/>
      <c r="F137" s="259">
        <f t="shared" ref="F137:F140" si="6">ROUND(D137*E137,2)</f>
        <v>0</v>
      </c>
      <c r="H137" s="329"/>
      <c r="I137" s="193"/>
    </row>
    <row r="138" spans="1:10" s="272" customFormat="1" ht="35.25" customHeight="1">
      <c r="A138" s="257" t="s">
        <v>2310</v>
      </c>
      <c r="B138" s="387" t="s">
        <v>1423</v>
      </c>
      <c r="C138" s="255" t="s">
        <v>5</v>
      </c>
      <c r="D138" s="570">
        <v>43</v>
      </c>
      <c r="E138" s="339"/>
      <c r="F138" s="259">
        <f t="shared" si="6"/>
        <v>0</v>
      </c>
      <c r="H138" s="329"/>
      <c r="I138" s="193"/>
    </row>
    <row r="139" spans="1:10" s="272" customFormat="1" ht="11.25" customHeight="1">
      <c r="A139" s="257" t="s">
        <v>2311</v>
      </c>
      <c r="B139" s="571" t="s">
        <v>1407</v>
      </c>
      <c r="C139" s="255" t="s">
        <v>441</v>
      </c>
      <c r="D139" s="570">
        <v>1608</v>
      </c>
      <c r="E139" s="339"/>
      <c r="F139" s="259">
        <f t="shared" si="6"/>
        <v>0</v>
      </c>
      <c r="H139" s="329"/>
      <c r="I139" s="193"/>
    </row>
    <row r="140" spans="1:10" s="272" customFormat="1" ht="11.25" customHeight="1">
      <c r="A140" s="257" t="s">
        <v>2312</v>
      </c>
      <c r="B140" s="571" t="s">
        <v>1426</v>
      </c>
      <c r="C140" s="255" t="s">
        <v>441</v>
      </c>
      <c r="D140" s="570">
        <v>3750</v>
      </c>
      <c r="E140" s="339"/>
      <c r="F140" s="259">
        <f t="shared" si="6"/>
        <v>0</v>
      </c>
      <c r="H140" s="329"/>
      <c r="I140" s="193"/>
    </row>
    <row r="141" spans="1:10" s="272" customFormat="1" ht="11.25" customHeight="1">
      <c r="A141" s="588"/>
      <c r="B141" s="589"/>
      <c r="C141" s="590"/>
      <c r="D141" s="591"/>
      <c r="E141" s="535"/>
      <c r="F141" s="193"/>
      <c r="G141" s="329"/>
      <c r="H141" s="281"/>
      <c r="I141" s="193"/>
    </row>
    <row r="142" spans="1:10" s="272" customFormat="1">
      <c r="A142" s="575" t="s">
        <v>1429</v>
      </c>
      <c r="B142" s="498" t="s">
        <v>967</v>
      </c>
      <c r="C142" s="568"/>
      <c r="D142" s="568"/>
      <c r="E142" s="535"/>
      <c r="F142" s="368"/>
      <c r="G142" s="329"/>
      <c r="H142" s="281"/>
      <c r="I142" s="193"/>
    </row>
    <row r="143" spans="1:10" s="272" customFormat="1" ht="90">
      <c r="A143" s="592"/>
      <c r="B143" s="254" t="s">
        <v>2644</v>
      </c>
      <c r="C143" s="568"/>
      <c r="D143" s="568"/>
      <c r="E143" s="535"/>
      <c r="F143" s="368"/>
      <c r="G143" s="329"/>
      <c r="H143" s="593"/>
      <c r="I143" s="193"/>
      <c r="J143" s="520"/>
    </row>
    <row r="144" spans="1:10" ht="11.25" customHeight="1">
      <c r="A144" s="494"/>
      <c r="B144" s="365"/>
      <c r="C144" s="255" t="s">
        <v>441</v>
      </c>
      <c r="D144" s="570">
        <v>1200</v>
      </c>
      <c r="E144" s="610"/>
      <c r="F144" s="259">
        <f t="shared" ref="F144" si="7">ROUND(D144*E144,2)</f>
        <v>0</v>
      </c>
      <c r="H144" s="594"/>
    </row>
    <row r="145" spans="1:9" s="602" customFormat="1" ht="11.25" customHeight="1">
      <c r="A145" s="595"/>
      <c r="B145" s="596"/>
      <c r="C145" s="597"/>
      <c r="D145" s="597"/>
      <c r="E145" s="611"/>
      <c r="F145" s="598"/>
      <c r="G145" s="599"/>
      <c r="H145" s="600"/>
      <c r="I145" s="601"/>
    </row>
    <row r="146" spans="1:9" s="602" customFormat="1" ht="11.25" customHeight="1">
      <c r="A146" s="595"/>
      <c r="B146" s="596"/>
      <c r="C146" s="597"/>
      <c r="D146" s="597"/>
      <c r="E146" s="611"/>
      <c r="F146" s="598"/>
      <c r="G146" s="599"/>
      <c r="I146" s="601"/>
    </row>
    <row r="147" spans="1:9" s="602" customFormat="1">
      <c r="A147" s="595"/>
      <c r="C147" s="597"/>
      <c r="D147" s="597"/>
      <c r="E147" s="611"/>
      <c r="F147" s="598"/>
      <c r="G147" s="599"/>
      <c r="I147" s="601"/>
    </row>
    <row r="148" spans="1:9" s="602" customFormat="1">
      <c r="A148" s="595"/>
      <c r="B148" s="596"/>
      <c r="C148" s="597"/>
      <c r="D148" s="597"/>
      <c r="E148" s="611"/>
      <c r="F148" s="603"/>
      <c r="G148" s="599"/>
      <c r="H148" s="604"/>
      <c r="I148" s="601"/>
    </row>
    <row r="149" spans="1:9" ht="15.75">
      <c r="A149" s="605" t="s">
        <v>1133</v>
      </c>
      <c r="B149" s="606" t="s">
        <v>968</v>
      </c>
      <c r="C149" s="606"/>
      <c r="D149" s="606"/>
      <c r="E149" s="535"/>
      <c r="F149" s="368">
        <f>ROUND(SUM(F4:F148),2)</f>
        <v>0</v>
      </c>
    </row>
    <row r="151" spans="1:9">
      <c r="D151" s="307"/>
      <c r="F151" s="307"/>
    </row>
    <row r="152" spans="1:9">
      <c r="D152" s="307"/>
      <c r="F152" s="307"/>
    </row>
    <row r="153" spans="1:9">
      <c r="D153" s="307"/>
      <c r="F153" s="307"/>
    </row>
    <row r="154" spans="1:9">
      <c r="D154" s="307"/>
      <c r="F154" s="307"/>
    </row>
    <row r="155" spans="1:9">
      <c r="D155" s="307"/>
      <c r="F155" s="307"/>
    </row>
  </sheetData>
  <sheetProtection algorithmName="SHA-512" hashValue="9Rcv7SgYJQSBSzvlfdFZixY1jav3mbYUXS1atxmP6Y+D5ycUpaBpDH7hYOmi2jXz69jmmLauWc5dIlrVmH4wug==" saltValue="e3FfBXIR2yqeg8JqVDvNKA==" spinCount="100000" sheet="1" objects="1" scenarios="1"/>
  <conditionalFormatting sqref="F74:F77">
    <cfRule type="cellIs" dxfId="986" priority="9" stopIfTrue="1" operator="equal">
      <formula>0</formula>
    </cfRule>
  </conditionalFormatting>
  <conditionalFormatting sqref="F88:F90">
    <cfRule type="cellIs" dxfId="985" priority="7" stopIfTrue="1" operator="equal">
      <formula>0</formula>
    </cfRule>
  </conditionalFormatting>
  <conditionalFormatting sqref="F101:F103">
    <cfRule type="cellIs" dxfId="984" priority="6" stopIfTrue="1" operator="equal">
      <formula>0</formula>
    </cfRule>
  </conditionalFormatting>
  <conditionalFormatting sqref="F116:F120">
    <cfRule type="cellIs" dxfId="983" priority="5" stopIfTrue="1" operator="equal">
      <formula>0</formula>
    </cfRule>
  </conditionalFormatting>
  <conditionalFormatting sqref="F123:F127">
    <cfRule type="cellIs" dxfId="982" priority="4" stopIfTrue="1" operator="equal">
      <formula>0</formula>
    </cfRule>
  </conditionalFormatting>
  <conditionalFormatting sqref="F130:F134">
    <cfRule type="cellIs" dxfId="981" priority="3" stopIfTrue="1" operator="equal">
      <formula>0</formula>
    </cfRule>
  </conditionalFormatting>
  <conditionalFormatting sqref="F137:F140">
    <cfRule type="cellIs" dxfId="980" priority="2" stopIfTrue="1" operator="equal">
      <formula>0</formula>
    </cfRule>
  </conditionalFormatting>
  <conditionalFormatting sqref="F144">
    <cfRule type="cellIs" dxfId="979" priority="1" stopIfTrue="1" operator="equal">
      <formula>0</formula>
    </cfRule>
  </conditionalFormatting>
  <pageMargins left="0.94488188976377963" right="0.39370078740157483" top="0.93374999999999997" bottom="0.86614173228346458"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rowBreaks count="1" manualBreakCount="1">
    <brk id="7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K221"/>
  <sheetViews>
    <sheetView showZeros="0" view="pageBreakPreview" zoomScale="124" zoomScaleNormal="100" zoomScaleSheetLayoutView="124" zoomScalePageLayoutView="113" workbookViewId="0">
      <selection activeCell="B217" sqref="B217"/>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8" width="9.140625" style="307"/>
    <col min="9" max="9" width="9.140625" style="522"/>
    <col min="10" max="16384" width="9.140625" style="307"/>
  </cols>
  <sheetData>
    <row r="1" spans="1:11" s="185" customFormat="1">
      <c r="A1" s="182" t="s">
        <v>735</v>
      </c>
      <c r="B1" s="182" t="s">
        <v>736</v>
      </c>
      <c r="C1" s="182" t="s">
        <v>737</v>
      </c>
      <c r="D1" s="183" t="s">
        <v>738</v>
      </c>
      <c r="E1" s="332" t="s">
        <v>739</v>
      </c>
      <c r="F1" s="184" t="s">
        <v>740</v>
      </c>
      <c r="G1" s="182" t="s">
        <v>801</v>
      </c>
      <c r="I1" s="186"/>
    </row>
    <row r="2" spans="1:11" s="193" customFormat="1" ht="11.25">
      <c r="A2" s="187"/>
      <c r="B2" s="188"/>
      <c r="C2" s="190"/>
      <c r="D2" s="190"/>
      <c r="E2" s="333"/>
      <c r="F2" s="191"/>
      <c r="G2" s="189"/>
    </row>
    <row r="3" spans="1:11" s="218" customFormat="1" ht="15.75">
      <c r="A3" s="353" t="s">
        <v>1135</v>
      </c>
      <c r="B3" s="543" t="s">
        <v>1030</v>
      </c>
      <c r="C3" s="490"/>
      <c r="D3" s="490"/>
      <c r="E3" s="470"/>
      <c r="F3" s="357"/>
      <c r="G3" s="612"/>
    </row>
    <row r="4" spans="1:11" s="218" customFormat="1" ht="15.75">
      <c r="A4" s="213"/>
      <c r="B4" s="214"/>
      <c r="C4" s="215"/>
      <c r="D4" s="215"/>
      <c r="E4" s="471"/>
      <c r="F4" s="360"/>
      <c r="G4" s="192"/>
    </row>
    <row r="5" spans="1:11" s="225" customFormat="1" ht="11.25">
      <c r="A5" s="219"/>
      <c r="B5" s="220" t="s">
        <v>743</v>
      </c>
      <c r="C5" s="221"/>
      <c r="D5" s="221"/>
      <c r="E5" s="125"/>
      <c r="G5" s="224"/>
    </row>
    <row r="6" spans="1:11" s="272" customFormat="1" ht="90">
      <c r="A6" s="613"/>
      <c r="B6" s="382" t="s">
        <v>2325</v>
      </c>
      <c r="C6" s="614"/>
      <c r="D6" s="204"/>
      <c r="E6" s="128"/>
      <c r="F6" s="368"/>
      <c r="G6" s="217"/>
    </row>
    <row r="7" spans="1:11" s="238" customFormat="1" ht="22.5">
      <c r="A7" s="613"/>
      <c r="B7" s="615" t="s">
        <v>1032</v>
      </c>
      <c r="C7" s="614"/>
      <c r="D7" s="204"/>
      <c r="E7" s="128"/>
      <c r="F7" s="366"/>
      <c r="G7" s="224"/>
      <c r="H7" s="237"/>
      <c r="I7" s="237"/>
      <c r="J7" s="237"/>
      <c r="K7" s="237"/>
    </row>
    <row r="8" spans="1:11" s="238" customFormat="1" ht="22.5">
      <c r="A8" s="613"/>
      <c r="B8" s="615" t="s">
        <v>1033</v>
      </c>
      <c r="C8" s="614"/>
      <c r="D8" s="204"/>
      <c r="E8" s="128"/>
      <c r="F8" s="366"/>
      <c r="G8" s="230"/>
      <c r="H8" s="237"/>
      <c r="I8" s="237"/>
      <c r="J8" s="237"/>
      <c r="K8" s="237"/>
    </row>
    <row r="9" spans="1:11" s="193" customFormat="1" ht="11.25">
      <c r="A9" s="494"/>
      <c r="B9" s="314"/>
      <c r="C9" s="400"/>
      <c r="D9" s="400"/>
      <c r="E9" s="473"/>
      <c r="F9" s="368"/>
      <c r="G9" s="236"/>
    </row>
    <row r="10" spans="1:11" s="193" customFormat="1" ht="33" customHeight="1">
      <c r="A10" s="616"/>
      <c r="B10" s="615" t="s">
        <v>971</v>
      </c>
      <c r="C10" s="499"/>
      <c r="D10" s="204"/>
      <c r="E10" s="128"/>
      <c r="F10" s="368"/>
      <c r="G10" s="236"/>
    </row>
    <row r="11" spans="1:11" s="193" customFormat="1" ht="11.25">
      <c r="A11" s="494"/>
      <c r="B11" s="314"/>
      <c r="C11" s="400"/>
      <c r="D11" s="400"/>
      <c r="E11" s="473"/>
      <c r="F11" s="368"/>
      <c r="G11" s="236"/>
    </row>
    <row r="12" spans="1:11" s="193" customFormat="1" ht="11.25">
      <c r="A12" s="494"/>
      <c r="B12" s="314" t="s">
        <v>869</v>
      </c>
      <c r="C12" s="400"/>
      <c r="D12" s="400"/>
      <c r="E12" s="473"/>
      <c r="F12" s="368"/>
      <c r="G12" s="244"/>
    </row>
    <row r="13" spans="1:11" s="193" customFormat="1" ht="11.25">
      <c r="A13" s="494"/>
      <c r="B13" s="314" t="s">
        <v>1034</v>
      </c>
      <c r="C13" s="400"/>
      <c r="D13" s="400"/>
      <c r="E13" s="473"/>
      <c r="F13" s="368"/>
      <c r="G13" s="192"/>
    </row>
    <row r="14" spans="1:11" s="193" customFormat="1" ht="22.5">
      <c r="A14" s="617" t="s">
        <v>826</v>
      </c>
      <c r="B14" s="615" t="s">
        <v>973</v>
      </c>
      <c r="C14" s="286"/>
      <c r="D14" s="286"/>
      <c r="E14" s="675"/>
      <c r="F14" s="368"/>
      <c r="G14" s="230"/>
    </row>
    <row r="15" spans="1:11" s="193" customFormat="1" ht="11.25">
      <c r="A15" s="617" t="s">
        <v>826</v>
      </c>
      <c r="B15" s="615" t="s">
        <v>1035</v>
      </c>
      <c r="C15" s="286"/>
      <c r="D15" s="286"/>
      <c r="E15" s="675"/>
      <c r="F15" s="368"/>
      <c r="G15" s="236"/>
    </row>
    <row r="16" spans="1:11" s="193" customFormat="1" ht="11.25">
      <c r="A16" s="617" t="s">
        <v>826</v>
      </c>
      <c r="B16" s="615" t="s">
        <v>974</v>
      </c>
      <c r="C16" s="286"/>
      <c r="D16" s="286"/>
      <c r="E16" s="675"/>
      <c r="F16" s="368"/>
      <c r="G16" s="192"/>
    </row>
    <row r="17" spans="1:9" s="193" customFormat="1" ht="22.5">
      <c r="A17" s="617" t="s">
        <v>826</v>
      </c>
      <c r="B17" s="615" t="s">
        <v>975</v>
      </c>
      <c r="C17" s="286"/>
      <c r="D17" s="286"/>
      <c r="E17" s="675"/>
      <c r="F17" s="368"/>
      <c r="G17" s="192"/>
    </row>
    <row r="18" spans="1:9" s="193" customFormat="1" ht="12">
      <c r="A18" s="617" t="s">
        <v>826</v>
      </c>
      <c r="B18" s="615" t="s">
        <v>976</v>
      </c>
      <c r="C18" s="286"/>
      <c r="D18" s="286"/>
      <c r="E18" s="675"/>
      <c r="F18" s="368"/>
      <c r="G18" s="230"/>
    </row>
    <row r="19" spans="1:9" s="193" customFormat="1" ht="22.5">
      <c r="A19" s="617" t="s">
        <v>826</v>
      </c>
      <c r="B19" s="615" t="s">
        <v>977</v>
      </c>
      <c r="C19" s="286"/>
      <c r="D19" s="286"/>
      <c r="E19" s="675"/>
      <c r="F19" s="368"/>
      <c r="G19" s="236"/>
    </row>
    <row r="20" spans="1:9" s="193" customFormat="1" ht="11.25">
      <c r="A20" s="617" t="s">
        <v>826</v>
      </c>
      <c r="B20" s="615" t="s">
        <v>978</v>
      </c>
      <c r="C20" s="286"/>
      <c r="D20" s="286"/>
      <c r="E20" s="675"/>
      <c r="F20" s="368"/>
      <c r="G20" s="236"/>
    </row>
    <row r="21" spans="1:9" s="193" customFormat="1" ht="11.25">
      <c r="A21" s="617" t="s">
        <v>826</v>
      </c>
      <c r="B21" s="615" t="s">
        <v>979</v>
      </c>
      <c r="C21" s="286"/>
      <c r="D21" s="286"/>
      <c r="E21" s="675"/>
      <c r="F21" s="368"/>
      <c r="G21" s="236"/>
    </row>
    <row r="22" spans="1:9" s="193" customFormat="1" ht="11.25">
      <c r="A22" s="617" t="s">
        <v>826</v>
      </c>
      <c r="B22" s="615" t="s">
        <v>1036</v>
      </c>
      <c r="C22" s="286"/>
      <c r="D22" s="286"/>
      <c r="E22" s="675"/>
      <c r="F22" s="368"/>
      <c r="G22" s="192"/>
    </row>
    <row r="23" spans="1:9" s="193" customFormat="1" ht="22.5">
      <c r="A23" s="617" t="s">
        <v>826</v>
      </c>
      <c r="B23" s="615" t="s">
        <v>980</v>
      </c>
      <c r="C23" s="286"/>
      <c r="D23" s="286"/>
      <c r="E23" s="675"/>
      <c r="F23" s="368"/>
      <c r="G23" s="236"/>
    </row>
    <row r="24" spans="1:9" s="193" customFormat="1" ht="22.5">
      <c r="A24" s="617" t="s">
        <v>826</v>
      </c>
      <c r="B24" s="615" t="s">
        <v>1037</v>
      </c>
      <c r="C24" s="286"/>
      <c r="D24" s="286"/>
      <c r="E24" s="675"/>
      <c r="F24" s="368"/>
      <c r="G24" s="192"/>
    </row>
    <row r="25" spans="1:9" s="619" customFormat="1" ht="22.5">
      <c r="A25" s="617" t="s">
        <v>826</v>
      </c>
      <c r="B25" s="615" t="s">
        <v>981</v>
      </c>
      <c r="C25" s="286"/>
      <c r="D25" s="286"/>
      <c r="E25" s="675"/>
      <c r="F25" s="618"/>
      <c r="G25" s="192"/>
    </row>
    <row r="26" spans="1:9" s="231" customFormat="1" ht="33.75">
      <c r="A26" s="617" t="s">
        <v>826</v>
      </c>
      <c r="B26" s="615" t="s">
        <v>982</v>
      </c>
      <c r="C26" s="286"/>
      <c r="D26" s="286"/>
      <c r="E26" s="675"/>
      <c r="F26" s="363"/>
      <c r="G26" s="192"/>
    </row>
    <row r="27" spans="1:9" s="193" customFormat="1" ht="22.5">
      <c r="A27" s="617" t="s">
        <v>826</v>
      </c>
      <c r="B27" s="615" t="s">
        <v>983</v>
      </c>
      <c r="C27" s="286"/>
      <c r="D27" s="286"/>
      <c r="E27" s="675"/>
      <c r="F27" s="191"/>
      <c r="G27" s="620"/>
    </row>
    <row r="28" spans="1:9">
      <c r="A28" s="617"/>
      <c r="B28" s="615"/>
      <c r="C28" s="286"/>
      <c r="D28" s="286"/>
      <c r="E28" s="675"/>
      <c r="F28" s="307"/>
      <c r="G28" s="230"/>
      <c r="H28" s="621"/>
      <c r="I28" s="307"/>
    </row>
    <row r="29" spans="1:9" s="193" customFormat="1" ht="33.75">
      <c r="A29" s="617"/>
      <c r="B29" s="615" t="s">
        <v>984</v>
      </c>
      <c r="C29" s="286"/>
      <c r="D29" s="286"/>
      <c r="E29" s="675"/>
      <c r="F29" s="191"/>
      <c r="G29" s="236"/>
    </row>
    <row r="30" spans="1:9" s="193" customFormat="1">
      <c r="A30" s="622"/>
      <c r="B30" s="623"/>
      <c r="C30" s="624"/>
      <c r="D30" s="267"/>
      <c r="E30" s="129"/>
      <c r="F30" s="191"/>
      <c r="G30" s="236"/>
    </row>
    <row r="31" spans="1:9" s="193" customFormat="1">
      <c r="A31" s="622"/>
      <c r="B31" s="623"/>
      <c r="C31" s="624"/>
      <c r="D31" s="267"/>
      <c r="E31" s="129"/>
      <c r="F31" s="191"/>
      <c r="G31" s="236"/>
    </row>
    <row r="32" spans="1:9" s="193" customFormat="1" ht="25.5">
      <c r="A32" s="625">
        <f>COUNT($A$1:A31)+1</f>
        <v>1</v>
      </c>
      <c r="B32" s="247" t="s">
        <v>1430</v>
      </c>
      <c r="C32" s="626"/>
      <c r="D32" s="626"/>
      <c r="E32" s="676"/>
      <c r="F32" s="368"/>
      <c r="G32" s="277"/>
      <c r="H32" s="277"/>
    </row>
    <row r="33" spans="1:8" s="193" customFormat="1" ht="45">
      <c r="A33" s="440"/>
      <c r="B33" s="441" t="s">
        <v>1431</v>
      </c>
      <c r="C33" s="442"/>
      <c r="D33" s="443"/>
      <c r="E33" s="122"/>
      <c r="F33" s="368"/>
      <c r="G33" s="236"/>
      <c r="H33" s="627"/>
    </row>
    <row r="34" spans="1:8" s="193" customFormat="1" ht="33.75">
      <c r="A34" s="440"/>
      <c r="B34" s="441" t="s">
        <v>1432</v>
      </c>
      <c r="C34" s="442"/>
      <c r="D34" s="443"/>
      <c r="E34" s="122"/>
      <c r="F34" s="368"/>
      <c r="G34" s="192"/>
    </row>
    <row r="35" spans="1:8" s="193" customFormat="1" ht="22.5">
      <c r="A35" s="440"/>
      <c r="B35" s="441" t="s">
        <v>1017</v>
      </c>
      <c r="C35" s="442"/>
      <c r="D35" s="443"/>
      <c r="E35" s="122"/>
      <c r="F35" s="191"/>
      <c r="G35" s="230"/>
    </row>
    <row r="36" spans="1:8" s="193" customFormat="1" ht="12">
      <c r="A36" s="440"/>
      <c r="B36" s="441" t="s">
        <v>1433</v>
      </c>
      <c r="C36" s="442"/>
      <c r="D36" s="443"/>
      <c r="E36" s="122"/>
      <c r="F36" s="191"/>
      <c r="G36" s="277"/>
    </row>
    <row r="37" spans="1:8" s="193" customFormat="1" ht="11.25" customHeight="1">
      <c r="A37" s="292" t="s">
        <v>757</v>
      </c>
      <c r="B37" s="314" t="s">
        <v>1434</v>
      </c>
      <c r="C37" s="222" t="s">
        <v>5</v>
      </c>
      <c r="D37" s="271">
        <v>3500</v>
      </c>
      <c r="E37" s="339"/>
      <c r="F37" s="259">
        <f>ROUND(D37*E37,2)</f>
        <v>0</v>
      </c>
      <c r="G37" s="628"/>
      <c r="H37" s="277"/>
    </row>
    <row r="38" spans="1:8" s="193" customFormat="1" ht="22.5">
      <c r="A38" s="292" t="s">
        <v>759</v>
      </c>
      <c r="B38" s="314" t="s">
        <v>1435</v>
      </c>
      <c r="C38" s="222" t="s">
        <v>5</v>
      </c>
      <c r="D38" s="271">
        <v>2000</v>
      </c>
      <c r="E38" s="339"/>
      <c r="F38" s="259">
        <f>ROUND(D38*E38,2)</f>
        <v>0</v>
      </c>
      <c r="G38" s="192"/>
      <c r="H38" s="627"/>
    </row>
    <row r="39" spans="1:8" s="193" customFormat="1" ht="11.25" customHeight="1">
      <c r="A39" s="399"/>
      <c r="B39" s="629"/>
      <c r="C39" s="400"/>
      <c r="D39" s="400"/>
      <c r="E39" s="677"/>
      <c r="F39" s="630"/>
      <c r="G39" s="236"/>
    </row>
    <row r="40" spans="1:8" s="193" customFormat="1" ht="25.5">
      <c r="A40" s="625">
        <f>COUNT($A$1:A39)+1</f>
        <v>2</v>
      </c>
      <c r="B40" s="247" t="s">
        <v>1436</v>
      </c>
      <c r="C40" s="631"/>
      <c r="D40" s="631"/>
      <c r="E40" s="676"/>
      <c r="F40" s="632"/>
      <c r="G40" s="192"/>
    </row>
    <row r="41" spans="1:8" s="193" customFormat="1" ht="33.75">
      <c r="A41" s="440"/>
      <c r="B41" s="441" t="s">
        <v>2315</v>
      </c>
      <c r="C41" s="442"/>
      <c r="D41" s="443"/>
      <c r="E41" s="122"/>
      <c r="F41" s="632"/>
      <c r="G41" s="277"/>
    </row>
    <row r="42" spans="1:8" s="193" customFormat="1" ht="11.25">
      <c r="A42" s="633" t="s">
        <v>826</v>
      </c>
      <c r="B42" s="441" t="s">
        <v>1038</v>
      </c>
      <c r="C42" s="442"/>
      <c r="D42" s="443"/>
      <c r="E42" s="122"/>
      <c r="F42" s="368"/>
      <c r="G42" s="192"/>
    </row>
    <row r="43" spans="1:8" s="193" customFormat="1" ht="11.25">
      <c r="A43" s="633" t="s">
        <v>826</v>
      </c>
      <c r="B43" s="441" t="s">
        <v>2316</v>
      </c>
      <c r="C43" s="442"/>
      <c r="D43" s="443"/>
      <c r="E43" s="122"/>
      <c r="F43" s="368"/>
      <c r="G43" s="277"/>
    </row>
    <row r="44" spans="1:8" s="231" customFormat="1" ht="22.5">
      <c r="A44" s="633" t="s">
        <v>826</v>
      </c>
      <c r="B44" s="441" t="s">
        <v>2317</v>
      </c>
      <c r="C44" s="442"/>
      <c r="D44" s="443"/>
      <c r="E44" s="122"/>
      <c r="F44" s="363"/>
      <c r="G44" s="236"/>
    </row>
    <row r="45" spans="1:8" s="238" customFormat="1" ht="14.25">
      <c r="A45" s="633" t="s">
        <v>826</v>
      </c>
      <c r="B45" s="441" t="s">
        <v>1039</v>
      </c>
      <c r="C45" s="442"/>
      <c r="D45" s="443"/>
      <c r="E45" s="678"/>
      <c r="F45" s="368"/>
      <c r="G45" s="277"/>
      <c r="H45" s="634"/>
    </row>
    <row r="46" spans="1:8" s="238" customFormat="1" ht="22.5">
      <c r="A46" s="633" t="s">
        <v>826</v>
      </c>
      <c r="B46" s="441" t="s">
        <v>1040</v>
      </c>
      <c r="C46" s="442"/>
      <c r="D46" s="443"/>
      <c r="E46" s="122"/>
      <c r="F46" s="635"/>
      <c r="G46" s="236"/>
      <c r="H46" s="627"/>
    </row>
    <row r="47" spans="1:8" s="238" customFormat="1" ht="56.25">
      <c r="A47" s="633"/>
      <c r="B47" s="441" t="s">
        <v>1041</v>
      </c>
      <c r="C47" s="442"/>
      <c r="D47" s="443"/>
      <c r="E47" s="122"/>
      <c r="F47" s="635"/>
      <c r="G47" s="192"/>
    </row>
    <row r="48" spans="1:8" s="193" customFormat="1" ht="11.25">
      <c r="A48" s="633"/>
      <c r="B48" s="441" t="s">
        <v>1042</v>
      </c>
      <c r="C48" s="442"/>
      <c r="D48" s="443"/>
      <c r="E48" s="122"/>
      <c r="F48" s="191"/>
      <c r="G48" s="192"/>
    </row>
    <row r="49" spans="1:7" s="193" customFormat="1" ht="11.25">
      <c r="A49" s="633"/>
      <c r="B49" s="636" t="s">
        <v>1437</v>
      </c>
      <c r="C49" s="442"/>
      <c r="D49" s="443"/>
      <c r="E49" s="122"/>
      <c r="F49" s="191"/>
      <c r="G49" s="192"/>
    </row>
    <row r="50" spans="1:7" s="193" customFormat="1" ht="22.5" customHeight="1">
      <c r="A50" s="399" t="s">
        <v>757</v>
      </c>
      <c r="B50" s="240" t="s">
        <v>1438</v>
      </c>
      <c r="C50" s="400" t="s">
        <v>783</v>
      </c>
      <c r="D50" s="400">
        <v>250</v>
      </c>
      <c r="E50" s="339"/>
      <c r="F50" s="259">
        <f>ROUND(D50*E50,2)</f>
        <v>0</v>
      </c>
      <c r="G50" s="230"/>
    </row>
    <row r="51" spans="1:7" s="193" customFormat="1" ht="11.25" customHeight="1">
      <c r="A51" s="399" t="s">
        <v>759</v>
      </c>
      <c r="B51" s="637" t="s">
        <v>1043</v>
      </c>
      <c r="C51" s="400" t="s">
        <v>783</v>
      </c>
      <c r="D51" s="400">
        <f>D50</f>
        <v>250</v>
      </c>
      <c r="E51" s="339"/>
      <c r="F51" s="259">
        <f t="shared" ref="F51:F52" si="0">ROUND(D51*E51,2)</f>
        <v>0</v>
      </c>
      <c r="G51" s="192"/>
    </row>
    <row r="52" spans="1:7" s="395" customFormat="1" ht="11.25" customHeight="1">
      <c r="A52" s="399" t="s">
        <v>785</v>
      </c>
      <c r="B52" s="637" t="s">
        <v>1044</v>
      </c>
      <c r="C52" s="400" t="s">
        <v>783</v>
      </c>
      <c r="D52" s="400">
        <f>D50</f>
        <v>250</v>
      </c>
      <c r="E52" s="339"/>
      <c r="F52" s="259">
        <f t="shared" si="0"/>
        <v>0</v>
      </c>
      <c r="G52" s="192"/>
    </row>
    <row r="53" spans="1:7" s="193" customFormat="1" ht="3" customHeight="1">
      <c r="A53" s="399"/>
      <c r="B53" s="637"/>
      <c r="C53" s="400"/>
      <c r="D53" s="400"/>
      <c r="E53" s="677"/>
      <c r="F53" s="191"/>
      <c r="G53" s="192"/>
    </row>
    <row r="54" spans="1:7" s="193" customFormat="1" ht="11.25">
      <c r="A54" s="633"/>
      <c r="B54" s="636" t="s">
        <v>1439</v>
      </c>
      <c r="C54" s="442"/>
      <c r="D54" s="443"/>
      <c r="E54" s="122"/>
      <c r="F54" s="191"/>
      <c r="G54" s="192"/>
    </row>
    <row r="55" spans="1:7" s="193" customFormat="1" ht="22.5" customHeight="1">
      <c r="A55" s="399" t="s">
        <v>787</v>
      </c>
      <c r="B55" s="240" t="s">
        <v>1438</v>
      </c>
      <c r="C55" s="400" t="s">
        <v>783</v>
      </c>
      <c r="D55" s="400">
        <v>305</v>
      </c>
      <c r="E55" s="339"/>
      <c r="F55" s="259">
        <f t="shared" ref="F55:F57" si="1">ROUND(D55*E55,2)</f>
        <v>0</v>
      </c>
      <c r="G55" s="230"/>
    </row>
    <row r="56" spans="1:7" s="395" customFormat="1" ht="11.25" customHeight="1">
      <c r="A56" s="399" t="s">
        <v>814</v>
      </c>
      <c r="B56" s="637" t="s">
        <v>1043</v>
      </c>
      <c r="C56" s="400" t="s">
        <v>783</v>
      </c>
      <c r="D56" s="400">
        <f>D55</f>
        <v>305</v>
      </c>
      <c r="E56" s="339"/>
      <c r="F56" s="259">
        <f t="shared" si="1"/>
        <v>0</v>
      </c>
      <c r="G56" s="192"/>
    </row>
    <row r="57" spans="1:7" s="193" customFormat="1" ht="11.25" customHeight="1">
      <c r="A57" s="399" t="s">
        <v>820</v>
      </c>
      <c r="B57" s="637" t="s">
        <v>1044</v>
      </c>
      <c r="C57" s="400" t="s">
        <v>783</v>
      </c>
      <c r="D57" s="400">
        <f>D55</f>
        <v>305</v>
      </c>
      <c r="E57" s="339"/>
      <c r="F57" s="259">
        <f t="shared" si="1"/>
        <v>0</v>
      </c>
      <c r="G57" s="230"/>
    </row>
    <row r="58" spans="1:7" s="193" customFormat="1" ht="11.25" customHeight="1">
      <c r="A58" s="399"/>
      <c r="B58" s="629"/>
      <c r="C58" s="400"/>
      <c r="D58" s="400"/>
      <c r="E58" s="677"/>
      <c r="F58" s="191"/>
      <c r="G58" s="192"/>
    </row>
    <row r="59" spans="1:7" s="193" customFormat="1" ht="38.25">
      <c r="A59" s="625">
        <f>COUNT($A$1:A58)+1</f>
        <v>3</v>
      </c>
      <c r="B59" s="247" t="s">
        <v>1046</v>
      </c>
      <c r="C59" s="626"/>
      <c r="D59" s="626"/>
      <c r="E59" s="676"/>
      <c r="F59" s="191"/>
      <c r="G59" s="192"/>
    </row>
    <row r="60" spans="1:7" s="193" customFormat="1" ht="67.5">
      <c r="A60" s="440"/>
      <c r="B60" s="441" t="s">
        <v>1047</v>
      </c>
      <c r="C60" s="442"/>
      <c r="D60" s="443"/>
      <c r="E60" s="122"/>
      <c r="F60" s="368"/>
      <c r="G60" s="192"/>
    </row>
    <row r="61" spans="1:7" s="395" customFormat="1" ht="22.5">
      <c r="A61" s="440"/>
      <c r="B61" s="441" t="s">
        <v>1048</v>
      </c>
      <c r="C61" s="442"/>
      <c r="D61" s="443"/>
      <c r="E61" s="122"/>
      <c r="F61" s="638"/>
      <c r="G61" s="192"/>
    </row>
    <row r="62" spans="1:7" s="193" customFormat="1" ht="11.25" customHeight="1">
      <c r="A62" s="399"/>
      <c r="B62" s="629" t="s">
        <v>1125</v>
      </c>
      <c r="C62" s="400"/>
      <c r="D62" s="400"/>
      <c r="E62" s="677"/>
      <c r="F62" s="191"/>
      <c r="G62" s="192"/>
    </row>
    <row r="63" spans="1:7" s="193" customFormat="1" ht="11.25" customHeight="1">
      <c r="A63" s="399" t="s">
        <v>757</v>
      </c>
      <c r="B63" s="629" t="s">
        <v>1049</v>
      </c>
      <c r="C63" s="400" t="s">
        <v>783</v>
      </c>
      <c r="D63" s="400">
        <v>338</v>
      </c>
      <c r="E63" s="339"/>
      <c r="F63" s="259">
        <f t="shared" ref="F63:F67" si="2">ROUND(D63*E63,2)</f>
        <v>0</v>
      </c>
      <c r="G63" s="192"/>
    </row>
    <row r="64" spans="1:7" s="193" customFormat="1" ht="11.25" customHeight="1">
      <c r="A64" s="399" t="s">
        <v>759</v>
      </c>
      <c r="B64" s="629" t="s">
        <v>1050</v>
      </c>
      <c r="C64" s="400" t="s">
        <v>783</v>
      </c>
      <c r="D64" s="400">
        <v>139.6</v>
      </c>
      <c r="E64" s="339"/>
      <c r="F64" s="259">
        <f t="shared" si="2"/>
        <v>0</v>
      </c>
      <c r="G64" s="192"/>
    </row>
    <row r="65" spans="1:9" s="193" customFormat="1" ht="11.25" customHeight="1">
      <c r="A65" s="399" t="s">
        <v>785</v>
      </c>
      <c r="B65" s="629" t="s">
        <v>1051</v>
      </c>
      <c r="C65" s="400" t="s">
        <v>783</v>
      </c>
      <c r="D65" s="400">
        <v>139.6</v>
      </c>
      <c r="E65" s="339"/>
      <c r="F65" s="259">
        <f t="shared" si="2"/>
        <v>0</v>
      </c>
      <c r="G65" s="192"/>
    </row>
    <row r="66" spans="1:9" ht="11.25" customHeight="1">
      <c r="A66" s="257" t="s">
        <v>787</v>
      </c>
      <c r="B66" s="383" t="s">
        <v>1895</v>
      </c>
      <c r="C66" s="255" t="s">
        <v>783</v>
      </c>
      <c r="D66" s="570">
        <v>180</v>
      </c>
      <c r="E66" s="339"/>
      <c r="F66" s="259">
        <f t="shared" si="2"/>
        <v>0</v>
      </c>
      <c r="G66" s="230"/>
      <c r="I66" s="307"/>
    </row>
    <row r="67" spans="1:9" ht="11.25" customHeight="1">
      <c r="A67" s="257" t="s">
        <v>814</v>
      </c>
      <c r="B67" s="383" t="s">
        <v>1896</v>
      </c>
      <c r="C67" s="255" t="s">
        <v>783</v>
      </c>
      <c r="D67" s="570">
        <v>60</v>
      </c>
      <c r="E67" s="339"/>
      <c r="F67" s="259">
        <f t="shared" si="2"/>
        <v>0</v>
      </c>
      <c r="G67" s="277"/>
      <c r="I67" s="307"/>
    </row>
    <row r="68" spans="1:9" s="193" customFormat="1" ht="11.25" customHeight="1">
      <c r="A68" s="399"/>
      <c r="B68" s="629"/>
      <c r="C68" s="400"/>
      <c r="D68" s="400"/>
      <c r="E68" s="677"/>
      <c r="F68" s="191"/>
      <c r="G68" s="192"/>
    </row>
    <row r="69" spans="1:9" s="193" customFormat="1" ht="38.25" customHeight="1">
      <c r="A69" s="625">
        <f>COUNT($A$1:A65)+1</f>
        <v>4</v>
      </c>
      <c r="B69" s="247" t="s">
        <v>2318</v>
      </c>
      <c r="C69" s="626"/>
      <c r="D69" s="626"/>
      <c r="E69" s="676"/>
      <c r="F69" s="368"/>
      <c r="G69" s="192"/>
    </row>
    <row r="70" spans="1:9" s="193" customFormat="1" ht="45">
      <c r="A70" s="440"/>
      <c r="B70" s="441" t="s">
        <v>2323</v>
      </c>
      <c r="C70" s="442"/>
      <c r="D70" s="443"/>
      <c r="E70" s="122"/>
      <c r="F70" s="368"/>
      <c r="G70" s="230"/>
    </row>
    <row r="71" spans="1:9" s="395" customFormat="1" ht="67.5">
      <c r="A71" s="440"/>
      <c r="B71" s="441" t="s">
        <v>1052</v>
      </c>
      <c r="C71" s="442"/>
      <c r="D71" s="443"/>
      <c r="E71" s="122"/>
      <c r="F71" s="638"/>
      <c r="G71" s="192"/>
    </row>
    <row r="72" spans="1:9" s="193" customFormat="1" ht="22.5">
      <c r="A72" s="440"/>
      <c r="B72" s="441" t="s">
        <v>1048</v>
      </c>
      <c r="C72" s="442"/>
      <c r="D72" s="443"/>
      <c r="E72" s="122"/>
      <c r="F72" s="191"/>
      <c r="G72" s="192"/>
    </row>
    <row r="73" spans="1:9" s="193" customFormat="1" ht="11.25" customHeight="1">
      <c r="A73" s="399"/>
      <c r="B73" s="629" t="s">
        <v>1125</v>
      </c>
      <c r="C73" s="400"/>
      <c r="D73" s="400"/>
      <c r="E73" s="677"/>
      <c r="F73" s="191"/>
      <c r="G73" s="192"/>
    </row>
    <row r="74" spans="1:9" s="193" customFormat="1" ht="11.25" customHeight="1">
      <c r="A74" s="399" t="s">
        <v>757</v>
      </c>
      <c r="B74" s="629" t="s">
        <v>1053</v>
      </c>
      <c r="C74" s="400" t="s">
        <v>783</v>
      </c>
      <c r="D74" s="400">
        <v>100</v>
      </c>
      <c r="E74" s="339"/>
      <c r="F74" s="259">
        <f t="shared" ref="F74:F80" si="3">ROUND(D74*E74,2)</f>
        <v>0</v>
      </c>
      <c r="G74" s="192"/>
    </row>
    <row r="75" spans="1:9" s="193" customFormat="1" ht="11.25" customHeight="1">
      <c r="A75" s="399" t="s">
        <v>759</v>
      </c>
      <c r="B75" s="629" t="s">
        <v>1051</v>
      </c>
      <c r="C75" s="400" t="s">
        <v>783</v>
      </c>
      <c r="D75" s="400">
        <v>390</v>
      </c>
      <c r="E75" s="339"/>
      <c r="F75" s="259">
        <f t="shared" si="3"/>
        <v>0</v>
      </c>
      <c r="G75" s="230"/>
    </row>
    <row r="76" spans="1:9" s="193" customFormat="1" ht="11.25" customHeight="1">
      <c r="A76" s="399" t="s">
        <v>785</v>
      </c>
      <c r="B76" s="629" t="s">
        <v>1054</v>
      </c>
      <c r="C76" s="400" t="s">
        <v>783</v>
      </c>
      <c r="D76" s="400">
        <v>205</v>
      </c>
      <c r="E76" s="339"/>
      <c r="F76" s="259">
        <f t="shared" si="3"/>
        <v>0</v>
      </c>
      <c r="G76" s="192"/>
    </row>
    <row r="77" spans="1:9" s="193" customFormat="1" ht="11.25" customHeight="1">
      <c r="A77" s="399" t="s">
        <v>787</v>
      </c>
      <c r="B77" s="629" t="s">
        <v>1055</v>
      </c>
      <c r="C77" s="400" t="s">
        <v>783</v>
      </c>
      <c r="D77" s="400">
        <v>140</v>
      </c>
      <c r="E77" s="339"/>
      <c r="F77" s="259">
        <f t="shared" si="3"/>
        <v>0</v>
      </c>
      <c r="G77" s="192"/>
    </row>
    <row r="78" spans="1:9" s="193" customFormat="1" ht="11.25" customHeight="1">
      <c r="A78" s="399" t="s">
        <v>814</v>
      </c>
      <c r="B78" s="629" t="s">
        <v>1056</v>
      </c>
      <c r="C78" s="400" t="s">
        <v>783</v>
      </c>
      <c r="D78" s="400">
        <v>90</v>
      </c>
      <c r="E78" s="339"/>
      <c r="F78" s="259">
        <f t="shared" si="3"/>
        <v>0</v>
      </c>
      <c r="G78" s="192"/>
    </row>
    <row r="79" spans="1:9" ht="11.25" customHeight="1">
      <c r="A79" s="257" t="s">
        <v>820</v>
      </c>
      <c r="B79" s="383" t="s">
        <v>1895</v>
      </c>
      <c r="C79" s="255" t="s">
        <v>783</v>
      </c>
      <c r="D79" s="570">
        <v>180</v>
      </c>
      <c r="E79" s="339"/>
      <c r="F79" s="259">
        <f t="shared" si="3"/>
        <v>0</v>
      </c>
      <c r="G79" s="230"/>
      <c r="I79" s="307"/>
    </row>
    <row r="80" spans="1:9" ht="11.25" customHeight="1">
      <c r="A80" s="257" t="s">
        <v>821</v>
      </c>
      <c r="B80" s="383" t="s">
        <v>1896</v>
      </c>
      <c r="C80" s="255" t="s">
        <v>783</v>
      </c>
      <c r="D80" s="570">
        <v>60</v>
      </c>
      <c r="E80" s="339"/>
      <c r="F80" s="259">
        <f t="shared" si="3"/>
        <v>0</v>
      </c>
      <c r="G80" s="277"/>
      <c r="I80" s="307"/>
    </row>
    <row r="81" spans="1:10" s="395" customFormat="1" ht="11.25" customHeight="1">
      <c r="A81" s="622"/>
      <c r="B81" s="623"/>
      <c r="C81" s="624"/>
      <c r="D81" s="267"/>
      <c r="E81" s="129"/>
      <c r="F81" s="638"/>
      <c r="G81" s="236"/>
    </row>
    <row r="82" spans="1:10" s="193" customFormat="1" ht="25.5">
      <c r="A82" s="625">
        <f>COUNT($A$1:A81)+1</f>
        <v>5</v>
      </c>
      <c r="B82" s="247" t="s">
        <v>1057</v>
      </c>
      <c r="C82" s="626"/>
      <c r="D82" s="626"/>
      <c r="E82" s="676"/>
      <c r="F82" s="191"/>
      <c r="G82" s="236"/>
    </row>
    <row r="83" spans="1:10" s="193" customFormat="1" ht="45">
      <c r="A83" s="440"/>
      <c r="B83" s="441" t="s">
        <v>1440</v>
      </c>
      <c r="C83" s="442"/>
      <c r="D83" s="443"/>
      <c r="E83" s="122"/>
      <c r="F83" s="191"/>
      <c r="G83" s="236"/>
    </row>
    <row r="84" spans="1:10" s="238" customFormat="1" ht="22.5">
      <c r="A84" s="440"/>
      <c r="B84" s="441" t="s">
        <v>1441</v>
      </c>
      <c r="C84" s="442"/>
      <c r="D84" s="443"/>
      <c r="E84" s="122"/>
      <c r="F84" s="635"/>
      <c r="G84" s="192"/>
    </row>
    <row r="85" spans="1:10" s="238" customFormat="1" ht="11.25" customHeight="1">
      <c r="A85" s="399"/>
      <c r="B85" s="629" t="s">
        <v>1125</v>
      </c>
      <c r="C85" s="400"/>
      <c r="D85" s="400"/>
      <c r="E85" s="677"/>
      <c r="F85" s="635"/>
      <c r="G85" s="192"/>
    </row>
    <row r="86" spans="1:10" s="238" customFormat="1" ht="11.25" customHeight="1">
      <c r="A86" s="399" t="s">
        <v>757</v>
      </c>
      <c r="B86" s="629" t="s">
        <v>1049</v>
      </c>
      <c r="C86" s="400" t="s">
        <v>783</v>
      </c>
      <c r="D86" s="400">
        <v>338</v>
      </c>
      <c r="E86" s="339"/>
      <c r="F86" s="259">
        <f t="shared" ref="F86:F92" si="4">ROUND(D86*E86,2)</f>
        <v>0</v>
      </c>
      <c r="G86" s="192"/>
    </row>
    <row r="87" spans="1:10" s="238" customFormat="1" ht="11.25" customHeight="1">
      <c r="A87" s="399" t="s">
        <v>759</v>
      </c>
      <c r="B87" s="629" t="s">
        <v>1051</v>
      </c>
      <c r="C87" s="400" t="s">
        <v>783</v>
      </c>
      <c r="D87" s="400">
        <v>390</v>
      </c>
      <c r="E87" s="339"/>
      <c r="F87" s="259">
        <f t="shared" si="4"/>
        <v>0</v>
      </c>
      <c r="G87" s="236"/>
    </row>
    <row r="88" spans="1:10" s="238" customFormat="1" ht="11.25" customHeight="1">
      <c r="A88" s="399" t="s">
        <v>785</v>
      </c>
      <c r="B88" s="629" t="s">
        <v>1054</v>
      </c>
      <c r="C88" s="400" t="s">
        <v>783</v>
      </c>
      <c r="D88" s="400">
        <v>205</v>
      </c>
      <c r="E88" s="339"/>
      <c r="F88" s="259">
        <f t="shared" si="4"/>
        <v>0</v>
      </c>
      <c r="G88" s="236"/>
    </row>
    <row r="89" spans="1:10" s="193" customFormat="1" ht="11.25" customHeight="1">
      <c r="A89" s="399" t="s">
        <v>787</v>
      </c>
      <c r="B89" s="629" t="s">
        <v>1055</v>
      </c>
      <c r="C89" s="400" t="s">
        <v>783</v>
      </c>
      <c r="D89" s="400">
        <v>140</v>
      </c>
      <c r="E89" s="339"/>
      <c r="F89" s="259">
        <f t="shared" si="4"/>
        <v>0</v>
      </c>
      <c r="G89" s="192"/>
    </row>
    <row r="90" spans="1:10" s="193" customFormat="1" ht="11.25" customHeight="1">
      <c r="A90" s="399" t="s">
        <v>814</v>
      </c>
      <c r="B90" s="629" t="s">
        <v>1056</v>
      </c>
      <c r="C90" s="400" t="s">
        <v>783</v>
      </c>
      <c r="D90" s="400">
        <v>90</v>
      </c>
      <c r="E90" s="339"/>
      <c r="F90" s="259">
        <f t="shared" si="4"/>
        <v>0</v>
      </c>
      <c r="G90" s="192"/>
    </row>
    <row r="91" spans="1:10" ht="11.25" customHeight="1">
      <c r="A91" s="257" t="s">
        <v>820</v>
      </c>
      <c r="B91" s="383" t="s">
        <v>1895</v>
      </c>
      <c r="C91" s="255" t="s">
        <v>783</v>
      </c>
      <c r="D91" s="570">
        <v>180</v>
      </c>
      <c r="E91" s="339"/>
      <c r="F91" s="259">
        <f t="shared" si="4"/>
        <v>0</v>
      </c>
      <c r="G91" s="230"/>
      <c r="I91" s="307"/>
    </row>
    <row r="92" spans="1:10" ht="11.25" customHeight="1">
      <c r="A92" s="257" t="s">
        <v>821</v>
      </c>
      <c r="B92" s="383" t="s">
        <v>1896</v>
      </c>
      <c r="C92" s="255" t="s">
        <v>783</v>
      </c>
      <c r="D92" s="570">
        <v>60</v>
      </c>
      <c r="E92" s="339"/>
      <c r="F92" s="259">
        <f t="shared" si="4"/>
        <v>0</v>
      </c>
      <c r="G92" s="277"/>
      <c r="I92" s="307"/>
    </row>
    <row r="93" spans="1:10" s="238" customFormat="1" ht="11.25" customHeight="1">
      <c r="A93" s="622"/>
      <c r="B93" s="623"/>
      <c r="C93" s="624"/>
      <c r="D93" s="267"/>
      <c r="E93" s="129"/>
      <c r="F93" s="635"/>
      <c r="G93" s="192"/>
    </row>
    <row r="94" spans="1:10" s="193" customFormat="1" ht="25.5">
      <c r="A94" s="625">
        <f>COUNT($A$1:A93)+1</f>
        <v>6</v>
      </c>
      <c r="B94" s="247" t="s">
        <v>1442</v>
      </c>
      <c r="C94" s="626"/>
      <c r="D94" s="626"/>
      <c r="E94" s="676"/>
      <c r="F94" s="368"/>
      <c r="H94" s="277"/>
    </row>
    <row r="95" spans="1:10" s="193" customFormat="1" ht="33.75" customHeight="1">
      <c r="A95" s="440"/>
      <c r="B95" s="639" t="s">
        <v>1443</v>
      </c>
      <c r="C95" s="626"/>
      <c r="D95" s="626"/>
      <c r="E95" s="676"/>
      <c r="F95" s="368"/>
      <c r="G95" s="236"/>
      <c r="H95" s="422"/>
    </row>
    <row r="96" spans="1:10" s="641" customFormat="1" ht="67.5">
      <c r="A96" s="440"/>
      <c r="B96" s="639" t="s">
        <v>1444</v>
      </c>
      <c r="C96" s="442"/>
      <c r="D96" s="443"/>
      <c r="E96" s="122"/>
      <c r="F96" s="640"/>
      <c r="H96" s="642"/>
      <c r="I96" s="642"/>
      <c r="J96" s="642"/>
    </row>
    <row r="97" spans="1:10" s="193" customFormat="1" ht="23.1" customHeight="1">
      <c r="A97" s="440"/>
      <c r="B97" s="639" t="s">
        <v>1445</v>
      </c>
      <c r="C97" s="442"/>
      <c r="D97" s="443"/>
      <c r="E97" s="122"/>
      <c r="F97" s="191"/>
      <c r="G97" s="236"/>
    </row>
    <row r="98" spans="1:10" s="238" customFormat="1" ht="11.25" customHeight="1">
      <c r="A98" s="399"/>
      <c r="B98" s="629" t="s">
        <v>1125</v>
      </c>
      <c r="C98" s="400"/>
      <c r="D98" s="400"/>
      <c r="E98" s="677"/>
      <c r="F98" s="635"/>
      <c r="G98" s="192"/>
    </row>
    <row r="99" spans="1:10" s="238" customFormat="1" ht="11.25" customHeight="1">
      <c r="A99" s="399" t="s">
        <v>757</v>
      </c>
      <c r="B99" s="629" t="s">
        <v>1058</v>
      </c>
      <c r="C99" s="400" t="s">
        <v>290</v>
      </c>
      <c r="D99" s="400">
        <v>273</v>
      </c>
      <c r="E99" s="339"/>
      <c r="F99" s="259">
        <f t="shared" ref="F99:F100" si="5">ROUND(D99*E99,2)</f>
        <v>0</v>
      </c>
      <c r="G99" s="192"/>
    </row>
    <row r="100" spans="1:10" s="238" customFormat="1" ht="11.25" customHeight="1">
      <c r="A100" s="399" t="s">
        <v>759</v>
      </c>
      <c r="B100" s="629" t="s">
        <v>1059</v>
      </c>
      <c r="C100" s="400" t="s">
        <v>290</v>
      </c>
      <c r="D100" s="400">
        <v>18</v>
      </c>
      <c r="E100" s="339"/>
      <c r="F100" s="259">
        <f t="shared" si="5"/>
        <v>0</v>
      </c>
      <c r="G100" s="236"/>
    </row>
    <row r="101" spans="1:10" s="238" customFormat="1" ht="11.25" customHeight="1">
      <c r="A101" s="319"/>
      <c r="B101" s="319"/>
      <c r="C101" s="319"/>
      <c r="D101" s="299"/>
      <c r="E101" s="679"/>
      <c r="F101" s="635"/>
      <c r="G101" s="236"/>
    </row>
    <row r="102" spans="1:10" s="193" customFormat="1" ht="38.25">
      <c r="A102" s="625">
        <f>COUNT($A$1:A101)+1</f>
        <v>7</v>
      </c>
      <c r="B102" s="247" t="s">
        <v>1446</v>
      </c>
      <c r="C102" s="626"/>
      <c r="D102" s="626"/>
      <c r="E102" s="676"/>
      <c r="F102" s="368"/>
      <c r="H102" s="277"/>
    </row>
    <row r="103" spans="1:10" s="193" customFormat="1" ht="33.75" customHeight="1">
      <c r="A103" s="440"/>
      <c r="B103" s="639" t="s">
        <v>1447</v>
      </c>
      <c r="C103" s="626"/>
      <c r="D103" s="626"/>
      <c r="E103" s="676"/>
      <c r="F103" s="368"/>
      <c r="G103" s="236"/>
      <c r="H103" s="422"/>
    </row>
    <row r="104" spans="1:10" s="238" customFormat="1" ht="11.25" customHeight="1">
      <c r="A104" s="643"/>
      <c r="B104" s="644" t="s">
        <v>1448</v>
      </c>
      <c r="C104" s="644"/>
      <c r="D104" s="400"/>
      <c r="E104" s="680"/>
      <c r="F104" s="635"/>
      <c r="G104" s="192"/>
    </row>
    <row r="105" spans="1:10" s="238" customFormat="1" ht="11.25" customHeight="1">
      <c r="A105" s="643"/>
      <c r="B105" s="644" t="s">
        <v>1449</v>
      </c>
      <c r="C105" s="644"/>
      <c r="D105" s="400"/>
      <c r="E105" s="680"/>
      <c r="F105" s="635"/>
      <c r="G105" s="192"/>
    </row>
    <row r="106" spans="1:10" s="193" customFormat="1" ht="11.25" customHeight="1">
      <c r="A106" s="643"/>
      <c r="B106" s="644" t="s">
        <v>1450</v>
      </c>
      <c r="C106" s="644"/>
      <c r="D106" s="400"/>
      <c r="E106" s="680"/>
      <c r="F106" s="368"/>
      <c r="G106" s="305"/>
      <c r="H106" s="645"/>
    </row>
    <row r="107" spans="1:10" s="193" customFormat="1" ht="11.25" customHeight="1">
      <c r="A107" s="292"/>
      <c r="B107" s="646"/>
      <c r="C107" s="203" t="s">
        <v>118</v>
      </c>
      <c r="D107" s="204">
        <v>1.87</v>
      </c>
      <c r="E107" s="339"/>
      <c r="F107" s="259">
        <f t="shared" ref="F107" si="6">ROUND(D107*E107,2)</f>
        <v>0</v>
      </c>
      <c r="G107" s="306"/>
      <c r="H107" s="422"/>
    </row>
    <row r="108" spans="1:10" s="193" customFormat="1" ht="11.25" customHeight="1">
      <c r="A108" s="292"/>
      <c r="B108" s="314"/>
      <c r="C108" s="375"/>
      <c r="D108" s="376"/>
      <c r="E108" s="128"/>
      <c r="F108" s="368"/>
      <c r="G108" s="217"/>
    </row>
    <row r="109" spans="1:10" s="641" customFormat="1" ht="25.5">
      <c r="A109" s="625">
        <f>COUNT($A$1:A108)+1</f>
        <v>8</v>
      </c>
      <c r="B109" s="247" t="s">
        <v>1451</v>
      </c>
      <c r="C109" s="203"/>
      <c r="D109" s="204"/>
      <c r="E109" s="128"/>
      <c r="F109" s="640"/>
      <c r="G109" s="315"/>
      <c r="H109" s="642"/>
      <c r="I109" s="642"/>
      <c r="J109" s="642"/>
    </row>
    <row r="110" spans="1:10" s="193" customFormat="1" ht="45">
      <c r="A110" s="287"/>
      <c r="B110" s="221" t="s">
        <v>1452</v>
      </c>
      <c r="C110" s="203"/>
      <c r="D110" s="204"/>
      <c r="E110" s="128"/>
      <c r="F110" s="191"/>
      <c r="G110" s="315"/>
    </row>
    <row r="111" spans="1:10" s="238" customFormat="1" ht="22.5">
      <c r="A111" s="287"/>
      <c r="B111" s="221" t="s">
        <v>1453</v>
      </c>
      <c r="C111" s="203"/>
      <c r="D111" s="204"/>
      <c r="E111" s="128"/>
      <c r="F111" s="635"/>
      <c r="G111" s="315"/>
    </row>
    <row r="112" spans="1:10" s="238" customFormat="1" ht="14.25">
      <c r="A112" s="287"/>
      <c r="B112" s="221" t="s">
        <v>773</v>
      </c>
      <c r="C112" s="203"/>
      <c r="D112" s="204"/>
      <c r="E112" s="128"/>
      <c r="F112" s="635"/>
      <c r="G112" s="315"/>
    </row>
    <row r="113" spans="1:10" s="238" customFormat="1" ht="22.5">
      <c r="A113" s="292" t="s">
        <v>757</v>
      </c>
      <c r="B113" s="461" t="s">
        <v>1381</v>
      </c>
      <c r="C113" s="321" t="s">
        <v>783</v>
      </c>
      <c r="D113" s="376">
        <v>55</v>
      </c>
      <c r="E113" s="339"/>
      <c r="F113" s="259">
        <f t="shared" ref="F113:F114" si="7">ROUND(D113*E113,2)</f>
        <v>0</v>
      </c>
      <c r="G113" s="315"/>
    </row>
    <row r="114" spans="1:10" s="238" customFormat="1" ht="22.5">
      <c r="A114" s="292" t="s">
        <v>759</v>
      </c>
      <c r="B114" s="461" t="s">
        <v>1382</v>
      </c>
      <c r="C114" s="321" t="s">
        <v>5</v>
      </c>
      <c r="D114" s="376">
        <v>12</v>
      </c>
      <c r="E114" s="339"/>
      <c r="F114" s="259">
        <f t="shared" si="7"/>
        <v>0</v>
      </c>
      <c r="G114" s="315"/>
    </row>
    <row r="115" spans="1:10" s="193" customFormat="1">
      <c r="A115" s="292"/>
      <c r="B115" s="314"/>
      <c r="C115" s="375"/>
      <c r="D115" s="376"/>
      <c r="E115" s="128"/>
      <c r="F115" s="368"/>
      <c r="G115" s="315"/>
    </row>
    <row r="116" spans="1:10" s="193" customFormat="1" ht="25.5">
      <c r="A116" s="625">
        <f>COUNT($A$1:A115)+1</f>
        <v>9</v>
      </c>
      <c r="B116" s="247" t="s">
        <v>1454</v>
      </c>
      <c r="C116" s="203"/>
      <c r="D116" s="204"/>
      <c r="E116" s="128"/>
      <c r="F116" s="368"/>
      <c r="G116" s="315"/>
    </row>
    <row r="117" spans="1:10" s="225" customFormat="1" ht="56.25">
      <c r="A117" s="287"/>
      <c r="B117" s="221" t="s">
        <v>1455</v>
      </c>
      <c r="C117" s="203"/>
      <c r="D117" s="204"/>
      <c r="E117" s="128"/>
      <c r="F117" s="331"/>
      <c r="G117" s="277"/>
    </row>
    <row r="118" spans="1:10" s="225" customFormat="1" ht="45.75" customHeight="1">
      <c r="A118" s="287"/>
      <c r="B118" s="221" t="s">
        <v>1456</v>
      </c>
      <c r="C118" s="203"/>
      <c r="D118" s="204"/>
      <c r="E118" s="128"/>
      <c r="F118" s="331"/>
      <c r="G118" s="315"/>
    </row>
    <row r="119" spans="1:10" s="225" customFormat="1" ht="33.75">
      <c r="A119" s="287"/>
      <c r="B119" s="221" t="s">
        <v>1457</v>
      </c>
      <c r="C119" s="203"/>
      <c r="D119" s="204"/>
      <c r="E119" s="128"/>
      <c r="F119" s="331"/>
      <c r="G119" s="315"/>
      <c r="H119" s="647"/>
    </row>
    <row r="120" spans="1:10" s="218" customFormat="1" ht="33.75">
      <c r="A120" s="292"/>
      <c r="B120" s="461" t="s">
        <v>1458</v>
      </c>
      <c r="C120" s="222" t="s">
        <v>783</v>
      </c>
      <c r="D120" s="271">
        <v>165</v>
      </c>
      <c r="E120" s="339"/>
      <c r="F120" s="259">
        <f t="shared" ref="F120" si="8">ROUND(D120*E120,2)</f>
        <v>0</v>
      </c>
      <c r="G120" s="315"/>
      <c r="H120" s="422"/>
    </row>
    <row r="121" spans="1:10" s="193" customFormat="1" ht="11.25" customHeight="1">
      <c r="A121" s="292"/>
      <c r="B121" s="314"/>
      <c r="C121" s="375"/>
      <c r="D121" s="376"/>
      <c r="E121" s="128"/>
      <c r="F121" s="331"/>
      <c r="G121" s="315"/>
    </row>
    <row r="122" spans="1:10" s="193" customFormat="1">
      <c r="A122" s="625">
        <f>COUNT($A$1:A121)+1</f>
        <v>10</v>
      </c>
      <c r="B122" s="247" t="s">
        <v>1459</v>
      </c>
      <c r="C122" s="648"/>
      <c r="D122" s="648"/>
      <c r="E122" s="472"/>
      <c r="F122" s="331"/>
      <c r="G122" s="315"/>
    </row>
    <row r="123" spans="1:10" ht="22.5">
      <c r="A123" s="287"/>
      <c r="B123" s="221" t="s">
        <v>1460</v>
      </c>
      <c r="C123" s="203"/>
      <c r="D123" s="204"/>
      <c r="E123" s="128"/>
      <c r="G123" s="315"/>
      <c r="I123" s="621"/>
    </row>
    <row r="124" spans="1:10" ht="33.75">
      <c r="A124" s="278"/>
      <c r="B124" s="221" t="s">
        <v>2324</v>
      </c>
      <c r="C124" s="279"/>
      <c r="D124" s="280"/>
      <c r="E124" s="128"/>
      <c r="G124" s="315"/>
      <c r="H124" s="649"/>
      <c r="I124" s="649"/>
      <c r="J124" s="649"/>
    </row>
    <row r="125" spans="1:10" ht="34.5" customHeight="1">
      <c r="A125" s="278"/>
      <c r="B125" s="221" t="s">
        <v>1461</v>
      </c>
      <c r="C125" s="279"/>
      <c r="D125" s="280"/>
      <c r="E125" s="128"/>
      <c r="G125" s="315"/>
    </row>
    <row r="126" spans="1:10" ht="45">
      <c r="A126" s="278"/>
      <c r="B126" s="221" t="s">
        <v>1462</v>
      </c>
      <c r="C126" s="279"/>
      <c r="D126" s="280"/>
      <c r="E126" s="128"/>
      <c r="G126" s="315"/>
    </row>
    <row r="127" spans="1:10" ht="33.75">
      <c r="A127" s="278"/>
      <c r="B127" s="221" t="s">
        <v>1463</v>
      </c>
      <c r="C127" s="279"/>
      <c r="D127" s="280"/>
      <c r="E127" s="128"/>
      <c r="G127" s="315"/>
    </row>
    <row r="128" spans="1:10">
      <c r="A128" s="643"/>
      <c r="B128" s="644" t="s">
        <v>838</v>
      </c>
      <c r="C128" s="644"/>
      <c r="D128" s="400"/>
      <c r="E128" s="680"/>
      <c r="G128" s="315"/>
    </row>
    <row r="129" spans="1:7" ht="33.75">
      <c r="A129" s="643"/>
      <c r="B129" s="644" t="s">
        <v>2319</v>
      </c>
      <c r="C129" s="644"/>
      <c r="D129" s="400"/>
      <c r="E129" s="680"/>
      <c r="G129" s="315"/>
    </row>
    <row r="130" spans="1:7" ht="11.25" customHeight="1">
      <c r="A130" s="292" t="s">
        <v>757</v>
      </c>
      <c r="B130" s="314" t="s">
        <v>1366</v>
      </c>
      <c r="C130" s="222" t="s">
        <v>783</v>
      </c>
      <c r="D130" s="271">
        <v>1360</v>
      </c>
      <c r="E130" s="339"/>
      <c r="F130" s="259">
        <f t="shared" ref="F130:F131" si="9">ROUND(D130*E130,2)</f>
        <v>0</v>
      </c>
      <c r="G130" s="315"/>
    </row>
    <row r="131" spans="1:7" ht="11.25" customHeight="1">
      <c r="A131" s="292" t="s">
        <v>759</v>
      </c>
      <c r="B131" s="314" t="s">
        <v>1367</v>
      </c>
      <c r="C131" s="222" t="s">
        <v>783</v>
      </c>
      <c r="D131" s="271">
        <v>1495</v>
      </c>
      <c r="E131" s="339"/>
      <c r="F131" s="259">
        <f t="shared" si="9"/>
        <v>0</v>
      </c>
      <c r="G131" s="315"/>
    </row>
    <row r="132" spans="1:7" ht="11.25" customHeight="1">
      <c r="A132" s="292"/>
      <c r="B132" s="314"/>
      <c r="C132" s="222"/>
      <c r="D132" s="271"/>
      <c r="E132" s="128"/>
      <c r="G132" s="315"/>
    </row>
    <row r="133" spans="1:7">
      <c r="A133" s="625">
        <f>COUNT($A$1:A132)+1</f>
        <v>11</v>
      </c>
      <c r="B133" s="247" t="s">
        <v>1464</v>
      </c>
      <c r="C133" s="648"/>
      <c r="D133" s="648"/>
      <c r="E133" s="472"/>
      <c r="G133" s="315"/>
    </row>
    <row r="134" spans="1:7" ht="33.75">
      <c r="A134" s="643"/>
      <c r="B134" s="644" t="s">
        <v>1465</v>
      </c>
      <c r="C134" s="644"/>
      <c r="D134" s="400"/>
      <c r="E134" s="680"/>
      <c r="G134" s="315"/>
    </row>
    <row r="135" spans="1:7" ht="22.5">
      <c r="A135" s="643"/>
      <c r="B135" s="644" t="s">
        <v>1466</v>
      </c>
      <c r="C135" s="644"/>
      <c r="D135" s="400"/>
      <c r="E135" s="680"/>
      <c r="G135" s="315"/>
    </row>
    <row r="136" spans="1:7">
      <c r="A136" s="643"/>
      <c r="B136" s="644" t="s">
        <v>1467</v>
      </c>
      <c r="C136" s="644"/>
      <c r="D136" s="400"/>
      <c r="E136" s="680"/>
      <c r="G136" s="315"/>
    </row>
    <row r="137" spans="1:7">
      <c r="A137" s="643"/>
      <c r="B137" s="644" t="s">
        <v>838</v>
      </c>
      <c r="C137" s="644"/>
      <c r="D137" s="400"/>
      <c r="E137" s="680"/>
      <c r="G137" s="315"/>
    </row>
    <row r="138" spans="1:7" ht="11.25" customHeight="1">
      <c r="A138" s="292" t="s">
        <v>757</v>
      </c>
      <c r="B138" s="314" t="s">
        <v>1366</v>
      </c>
      <c r="C138" s="222" t="s">
        <v>783</v>
      </c>
      <c r="D138" s="271">
        <v>350</v>
      </c>
      <c r="E138" s="339"/>
      <c r="F138" s="259">
        <f t="shared" ref="F138:F139" si="10">ROUND(D138*E138,2)</f>
        <v>0</v>
      </c>
      <c r="G138" s="315"/>
    </row>
    <row r="139" spans="1:7" ht="11.25" customHeight="1">
      <c r="A139" s="292" t="s">
        <v>759</v>
      </c>
      <c r="B139" s="314" t="s">
        <v>1367</v>
      </c>
      <c r="C139" s="222" t="s">
        <v>783</v>
      </c>
      <c r="D139" s="271">
        <v>325</v>
      </c>
      <c r="E139" s="339"/>
      <c r="F139" s="259">
        <f t="shared" si="10"/>
        <v>0</v>
      </c>
      <c r="G139" s="315"/>
    </row>
    <row r="140" spans="1:7" ht="11.25" customHeight="1">
      <c r="A140" s="292"/>
      <c r="B140" s="314"/>
      <c r="C140" s="222"/>
      <c r="D140" s="271"/>
      <c r="E140" s="128"/>
      <c r="G140" s="315"/>
    </row>
    <row r="141" spans="1:7">
      <c r="A141" s="625">
        <f>COUNT($A$1:A140)+1</f>
        <v>12</v>
      </c>
      <c r="B141" s="247" t="s">
        <v>1468</v>
      </c>
      <c r="C141" s="648"/>
      <c r="D141" s="648"/>
      <c r="E141" s="472"/>
      <c r="G141" s="315"/>
    </row>
    <row r="142" spans="1:7" ht="33.75">
      <c r="A142" s="643"/>
      <c r="B142" s="644" t="s">
        <v>2666</v>
      </c>
      <c r="C142" s="644"/>
      <c r="D142" s="400"/>
      <c r="E142" s="680"/>
      <c r="G142" s="315"/>
    </row>
    <row r="143" spans="1:7" ht="35.1" customHeight="1">
      <c r="A143" s="643"/>
      <c r="B143" s="644" t="s">
        <v>2320</v>
      </c>
      <c r="C143" s="644"/>
      <c r="D143" s="400"/>
      <c r="E143" s="680"/>
      <c r="G143" s="315"/>
    </row>
    <row r="144" spans="1:7" ht="33.75" customHeight="1">
      <c r="A144" s="643"/>
      <c r="B144" s="644" t="s">
        <v>1461</v>
      </c>
      <c r="C144" s="644"/>
      <c r="D144" s="400"/>
      <c r="E144" s="680"/>
      <c r="G144" s="315"/>
    </row>
    <row r="145" spans="1:8" ht="33.75">
      <c r="A145" s="643"/>
      <c r="B145" s="644" t="s">
        <v>2667</v>
      </c>
      <c r="C145" s="644"/>
      <c r="D145" s="400"/>
      <c r="E145" s="680"/>
      <c r="G145" s="315"/>
    </row>
    <row r="146" spans="1:8" ht="22.5">
      <c r="A146" s="643"/>
      <c r="B146" s="644" t="s">
        <v>2668</v>
      </c>
      <c r="C146" s="644"/>
      <c r="D146" s="400"/>
      <c r="E146" s="680"/>
      <c r="G146" s="315"/>
    </row>
    <row r="147" spans="1:8" ht="11.25" customHeight="1">
      <c r="A147" s="292" t="s">
        <v>757</v>
      </c>
      <c r="B147" s="314" t="s">
        <v>1368</v>
      </c>
      <c r="C147" s="222" t="s">
        <v>783</v>
      </c>
      <c r="D147" s="271">
        <v>122.5</v>
      </c>
      <c r="E147" s="339"/>
      <c r="F147" s="259">
        <f t="shared" ref="F147:F149" si="11">ROUND(D147*E147,2)</f>
        <v>0</v>
      </c>
      <c r="G147" s="315"/>
    </row>
    <row r="148" spans="1:8" ht="11.25" customHeight="1">
      <c r="A148" s="292" t="s">
        <v>759</v>
      </c>
      <c r="B148" s="314" t="s">
        <v>1369</v>
      </c>
      <c r="C148" s="222" t="s">
        <v>783</v>
      </c>
      <c r="D148" s="271">
        <v>420</v>
      </c>
      <c r="E148" s="339"/>
      <c r="F148" s="259">
        <f t="shared" si="11"/>
        <v>0</v>
      </c>
      <c r="G148" s="315"/>
      <c r="H148" s="650"/>
    </row>
    <row r="149" spans="1:8" ht="11.25" customHeight="1">
      <c r="A149" s="292" t="s">
        <v>785</v>
      </c>
      <c r="B149" s="314" t="s">
        <v>1370</v>
      </c>
      <c r="C149" s="222" t="s">
        <v>783</v>
      </c>
      <c r="D149" s="271">
        <v>535</v>
      </c>
      <c r="E149" s="339"/>
      <c r="F149" s="259">
        <f t="shared" si="11"/>
        <v>0</v>
      </c>
      <c r="G149" s="315"/>
      <c r="H149" s="422"/>
    </row>
    <row r="150" spans="1:8" ht="11.25" customHeight="1">
      <c r="A150" s="292"/>
      <c r="B150" s="314"/>
      <c r="C150" s="222"/>
      <c r="D150" s="271"/>
      <c r="E150" s="128"/>
      <c r="G150" s="315"/>
    </row>
    <row r="151" spans="1:8">
      <c r="A151" s="625">
        <f>COUNT($A$1:A150)+1</f>
        <v>13</v>
      </c>
      <c r="B151" s="247" t="s">
        <v>1472</v>
      </c>
      <c r="C151" s="648"/>
      <c r="D151" s="648"/>
      <c r="E151" s="472"/>
      <c r="G151" s="315"/>
    </row>
    <row r="152" spans="1:8" ht="33.75">
      <c r="A152" s="643"/>
      <c r="B152" s="644" t="s">
        <v>1473</v>
      </c>
      <c r="C152" s="644"/>
      <c r="D152" s="400"/>
      <c r="E152" s="680"/>
      <c r="G152" s="315"/>
    </row>
    <row r="153" spans="1:8" ht="33.75">
      <c r="A153" s="643"/>
      <c r="B153" s="644" t="s">
        <v>2321</v>
      </c>
      <c r="C153" s="644"/>
      <c r="D153" s="400"/>
      <c r="E153" s="680"/>
      <c r="G153" s="315"/>
    </row>
    <row r="154" spans="1:8">
      <c r="A154" s="643"/>
      <c r="B154" s="644" t="s">
        <v>1467</v>
      </c>
      <c r="C154" s="644"/>
      <c r="D154" s="400"/>
      <c r="E154" s="680"/>
      <c r="G154" s="315"/>
    </row>
    <row r="155" spans="1:8">
      <c r="A155" s="643"/>
      <c r="B155" s="644" t="s">
        <v>838</v>
      </c>
      <c r="C155" s="644"/>
      <c r="D155" s="400"/>
      <c r="E155" s="680"/>
      <c r="G155" s="315"/>
    </row>
    <row r="156" spans="1:8" ht="11.25" customHeight="1">
      <c r="A156" s="292" t="s">
        <v>757</v>
      </c>
      <c r="B156" s="646" t="s">
        <v>1474</v>
      </c>
      <c r="C156" s="203" t="s">
        <v>290</v>
      </c>
      <c r="D156" s="271">
        <v>634</v>
      </c>
      <c r="E156" s="339"/>
      <c r="F156" s="259">
        <f t="shared" ref="F156:F157" si="12">ROUND(D156*E156,2)</f>
        <v>0</v>
      </c>
      <c r="G156" s="315"/>
    </row>
    <row r="157" spans="1:8" ht="11.25" customHeight="1">
      <c r="A157" s="292" t="s">
        <v>759</v>
      </c>
      <c r="B157" s="646" t="s">
        <v>1475</v>
      </c>
      <c r="C157" s="203" t="s">
        <v>290</v>
      </c>
      <c r="D157" s="271">
        <v>450</v>
      </c>
      <c r="E157" s="339"/>
      <c r="F157" s="259">
        <f t="shared" si="12"/>
        <v>0</v>
      </c>
      <c r="G157" s="315"/>
    </row>
    <row r="158" spans="1:8">
      <c r="A158" s="292"/>
      <c r="B158" s="314"/>
      <c r="C158" s="222"/>
      <c r="D158" s="271"/>
      <c r="E158" s="128"/>
      <c r="G158" s="315"/>
    </row>
    <row r="159" spans="1:8">
      <c r="A159" s="625">
        <f>COUNT($A$1:A158)+1</f>
        <v>14</v>
      </c>
      <c r="B159" s="247" t="s">
        <v>2539</v>
      </c>
      <c r="C159" s="648"/>
      <c r="D159" s="648"/>
      <c r="E159" s="472"/>
      <c r="G159" s="315"/>
      <c r="H159" s="651"/>
    </row>
    <row r="160" spans="1:8" ht="67.5">
      <c r="A160" s="643"/>
      <c r="B160" s="644" t="s">
        <v>2322</v>
      </c>
      <c r="C160" s="644"/>
      <c r="D160" s="400"/>
      <c r="G160" s="315"/>
      <c r="H160" s="563"/>
    </row>
    <row r="161" spans="1:9">
      <c r="A161" s="643"/>
      <c r="B161" s="644" t="s">
        <v>1467</v>
      </c>
      <c r="C161" s="644"/>
      <c r="D161" s="400"/>
      <c r="E161" s="680"/>
      <c r="G161" s="315"/>
    </row>
    <row r="162" spans="1:9" ht="11.25" customHeight="1">
      <c r="A162" s="643"/>
      <c r="B162" s="644" t="s">
        <v>838</v>
      </c>
      <c r="C162" s="644"/>
      <c r="D162" s="400"/>
      <c r="E162" s="680"/>
      <c r="G162" s="315"/>
    </row>
    <row r="163" spans="1:9" ht="11.25" customHeight="1">
      <c r="A163" s="292"/>
      <c r="B163" s="646"/>
      <c r="C163" s="203" t="s">
        <v>783</v>
      </c>
      <c r="D163" s="271">
        <v>270.60000000000002</v>
      </c>
      <c r="E163" s="339"/>
      <c r="F163" s="259">
        <f t="shared" ref="F163" si="13">ROUND(D163*E163,2)</f>
        <v>0</v>
      </c>
      <c r="G163" s="315"/>
    </row>
    <row r="164" spans="1:9">
      <c r="A164" s="652"/>
      <c r="B164" s="652"/>
      <c r="C164" s="653"/>
      <c r="D164" s="654"/>
      <c r="G164" s="369"/>
      <c r="I164" s="307"/>
    </row>
    <row r="165" spans="1:9">
      <c r="A165" s="625">
        <f>COUNT($A$1:A164)+1</f>
        <v>15</v>
      </c>
      <c r="B165" s="247" t="s">
        <v>1547</v>
      </c>
      <c r="C165" s="228"/>
      <c r="D165" s="228"/>
      <c r="G165" s="189"/>
      <c r="H165" s="655"/>
      <c r="I165" s="307"/>
    </row>
    <row r="166" spans="1:9" ht="33.75">
      <c r="A166" s="656"/>
      <c r="B166" s="221" t="s">
        <v>1548</v>
      </c>
      <c r="C166" s="400"/>
      <c r="D166" s="400"/>
      <c r="G166" s="189"/>
      <c r="I166" s="307"/>
    </row>
    <row r="167" spans="1:9" ht="33.75">
      <c r="A167" s="656"/>
      <c r="B167" s="221" t="s">
        <v>1549</v>
      </c>
      <c r="C167" s="400"/>
      <c r="D167" s="400"/>
      <c r="G167" s="189"/>
      <c r="I167" s="307"/>
    </row>
    <row r="168" spans="1:9" ht="33.75">
      <c r="A168" s="656"/>
      <c r="B168" s="221" t="s">
        <v>1550</v>
      </c>
      <c r="C168" s="400"/>
      <c r="D168" s="400"/>
      <c r="G168" s="189"/>
      <c r="I168" s="307"/>
    </row>
    <row r="169" spans="1:9" ht="22.5">
      <c r="A169" s="657"/>
      <c r="B169" s="221" t="s">
        <v>1551</v>
      </c>
      <c r="C169" s="614"/>
      <c r="D169" s="204"/>
      <c r="G169" s="189"/>
      <c r="I169" s="307"/>
    </row>
    <row r="170" spans="1:9" ht="11.25" customHeight="1">
      <c r="A170" s="657"/>
      <c r="B170" s="316" t="s">
        <v>1552</v>
      </c>
      <c r="C170" s="203"/>
      <c r="D170" s="204"/>
      <c r="E170" s="681"/>
      <c r="G170" s="189"/>
      <c r="I170" s="307"/>
    </row>
    <row r="171" spans="1:9" ht="11.25" customHeight="1">
      <c r="A171" s="292" t="s">
        <v>757</v>
      </c>
      <c r="B171" s="316" t="s">
        <v>1553</v>
      </c>
      <c r="C171" s="222" t="s">
        <v>783</v>
      </c>
      <c r="D171" s="271">
        <v>139.6</v>
      </c>
      <c r="E171" s="339"/>
      <c r="F171" s="259">
        <f t="shared" ref="F171:F172" si="14">ROUND(D171*E171,2)</f>
        <v>0</v>
      </c>
      <c r="G171" s="189"/>
      <c r="I171" s="307"/>
    </row>
    <row r="172" spans="1:9" ht="11.25" customHeight="1">
      <c r="A172" s="292" t="s">
        <v>759</v>
      </c>
      <c r="B172" s="316" t="s">
        <v>1554</v>
      </c>
      <c r="C172" s="222" t="s">
        <v>118</v>
      </c>
      <c r="D172" s="271">
        <v>13.96</v>
      </c>
      <c r="E172" s="339"/>
      <c r="F172" s="259">
        <f t="shared" si="14"/>
        <v>0</v>
      </c>
      <c r="G172" s="189"/>
      <c r="I172" s="307"/>
    </row>
    <row r="173" spans="1:9" ht="3" customHeight="1">
      <c r="A173" s="292"/>
      <c r="B173" s="316"/>
      <c r="C173" s="222"/>
      <c r="D173" s="271"/>
      <c r="G173" s="189"/>
      <c r="I173" s="307"/>
    </row>
    <row r="174" spans="1:9" ht="11.25" customHeight="1">
      <c r="A174" s="657"/>
      <c r="B174" s="316" t="s">
        <v>1555</v>
      </c>
      <c r="C174" s="203"/>
      <c r="D174" s="204"/>
      <c r="G174" s="369"/>
      <c r="I174" s="307"/>
    </row>
    <row r="175" spans="1:9" ht="11.25" customHeight="1">
      <c r="A175" s="292" t="s">
        <v>785</v>
      </c>
      <c r="B175" s="316" t="s">
        <v>1553</v>
      </c>
      <c r="C175" s="222" t="s">
        <v>783</v>
      </c>
      <c r="D175" s="271">
        <v>607.82000000000005</v>
      </c>
      <c r="E175" s="339"/>
      <c r="F175" s="259">
        <f t="shared" ref="F175:F176" si="15">ROUND(D175*E175,2)</f>
        <v>0</v>
      </c>
      <c r="G175" s="189"/>
      <c r="I175" s="307"/>
    </row>
    <row r="176" spans="1:9" ht="11.25" customHeight="1">
      <c r="A176" s="292" t="s">
        <v>787</v>
      </c>
      <c r="B176" s="316" t="s">
        <v>1554</v>
      </c>
      <c r="C176" s="222" t="s">
        <v>118</v>
      </c>
      <c r="D176" s="271">
        <v>60.8</v>
      </c>
      <c r="E176" s="339"/>
      <c r="F176" s="259">
        <f t="shared" si="15"/>
        <v>0</v>
      </c>
      <c r="G176" s="189"/>
      <c r="I176" s="307"/>
    </row>
    <row r="177" spans="1:9" ht="3" customHeight="1">
      <c r="A177" s="292"/>
      <c r="B177" s="316"/>
      <c r="C177" s="222"/>
      <c r="D177" s="271"/>
      <c r="G177" s="189"/>
      <c r="I177" s="307"/>
    </row>
    <row r="178" spans="1:9" ht="11.25" customHeight="1">
      <c r="A178" s="657"/>
      <c r="B178" s="316" t="s">
        <v>1556</v>
      </c>
      <c r="C178" s="203"/>
      <c r="D178" s="204"/>
      <c r="G178" s="189"/>
      <c r="I178" s="307"/>
    </row>
    <row r="179" spans="1:9" ht="11.25" customHeight="1">
      <c r="A179" s="292" t="s">
        <v>814</v>
      </c>
      <c r="B179" s="316" t="s">
        <v>1553</v>
      </c>
      <c r="C179" s="222" t="s">
        <v>783</v>
      </c>
      <c r="D179" s="271">
        <v>506.3</v>
      </c>
      <c r="E179" s="339"/>
      <c r="F179" s="259">
        <f t="shared" ref="F179:F180" si="16">ROUND(D179*E179,2)</f>
        <v>0</v>
      </c>
      <c r="G179" s="369"/>
      <c r="I179" s="307"/>
    </row>
    <row r="180" spans="1:9" ht="11.25" customHeight="1">
      <c r="A180" s="292" t="s">
        <v>820</v>
      </c>
      <c r="B180" s="316" t="s">
        <v>1554</v>
      </c>
      <c r="C180" s="222" t="s">
        <v>118</v>
      </c>
      <c r="D180" s="271">
        <v>50</v>
      </c>
      <c r="E180" s="339"/>
      <c r="F180" s="259">
        <f t="shared" si="16"/>
        <v>0</v>
      </c>
      <c r="G180" s="189"/>
      <c r="I180" s="307"/>
    </row>
    <row r="181" spans="1:9" ht="11.25" customHeight="1">
      <c r="A181" s="319"/>
      <c r="B181" s="319"/>
      <c r="C181" s="319"/>
      <c r="D181" s="299"/>
      <c r="E181" s="679"/>
      <c r="G181" s="593"/>
      <c r="H181" s="658"/>
    </row>
    <row r="182" spans="1:9" s="225" customFormat="1" ht="25.5">
      <c r="A182" s="625">
        <f>COUNT($A$1:A181)+1</f>
        <v>16</v>
      </c>
      <c r="B182" s="247" t="s">
        <v>1531</v>
      </c>
      <c r="C182" s="228"/>
      <c r="D182" s="228"/>
      <c r="E182" s="534"/>
      <c r="G182" s="223"/>
      <c r="H182" s="655"/>
    </row>
    <row r="183" spans="1:9" s="225" customFormat="1" ht="45">
      <c r="A183" s="656"/>
      <c r="B183" s="221" t="s">
        <v>1532</v>
      </c>
      <c r="C183" s="400"/>
      <c r="D183" s="400"/>
      <c r="E183" s="534"/>
      <c r="G183" s="223"/>
    </row>
    <row r="184" spans="1:9" s="225" customFormat="1" ht="34.35" customHeight="1">
      <c r="A184" s="656"/>
      <c r="B184" s="221" t="s">
        <v>1533</v>
      </c>
      <c r="C184" s="400"/>
      <c r="D184" s="400"/>
      <c r="E184" s="534"/>
      <c r="G184" s="223"/>
    </row>
    <row r="185" spans="1:9" s="272" customFormat="1" ht="56.25">
      <c r="A185" s="656"/>
      <c r="B185" s="221" t="s">
        <v>1534</v>
      </c>
      <c r="C185" s="400"/>
      <c r="D185" s="400"/>
      <c r="E185" s="535"/>
      <c r="F185" s="368"/>
      <c r="G185" s="189"/>
    </row>
    <row r="186" spans="1:9" s="272" customFormat="1" ht="45">
      <c r="A186" s="656"/>
      <c r="B186" s="221" t="s">
        <v>1535</v>
      </c>
      <c r="C186" s="400"/>
      <c r="D186" s="400"/>
      <c r="E186" s="682"/>
      <c r="F186" s="368"/>
      <c r="G186" s="369"/>
    </row>
    <row r="187" spans="1:9" s="272" customFormat="1" ht="11.25">
      <c r="A187" s="656"/>
      <c r="B187" s="221" t="s">
        <v>1536</v>
      </c>
      <c r="C187" s="400"/>
      <c r="D187" s="400"/>
      <c r="E187" s="535"/>
      <c r="F187" s="368"/>
      <c r="G187" s="392"/>
    </row>
    <row r="188" spans="1:9" s="272" customFormat="1" ht="11.25">
      <c r="A188" s="659"/>
      <c r="B188" s="314" t="s">
        <v>1537</v>
      </c>
      <c r="C188" s="400"/>
      <c r="D188" s="400"/>
      <c r="E188" s="535"/>
      <c r="F188" s="368"/>
      <c r="G188" s="392"/>
    </row>
    <row r="189" spans="1:9" s="272" customFormat="1" ht="22.5">
      <c r="A189" s="292"/>
      <c r="B189" s="314" t="s">
        <v>1538</v>
      </c>
      <c r="C189" s="400" t="s">
        <v>783</v>
      </c>
      <c r="D189" s="400">
        <v>136.9</v>
      </c>
      <c r="E189" s="339"/>
      <c r="F189" s="259">
        <f t="shared" ref="F189" si="17">ROUND(D189*E189,2)</f>
        <v>0</v>
      </c>
      <c r="G189" s="189"/>
    </row>
    <row r="190" spans="1:9" s="395" customFormat="1" ht="11.25" customHeight="1">
      <c r="A190" s="292"/>
      <c r="B190" s="221"/>
      <c r="C190" s="400"/>
      <c r="D190" s="400"/>
      <c r="E190" s="683"/>
      <c r="G190" s="223"/>
    </row>
    <row r="191" spans="1:9" s="395" customFormat="1" ht="38.25">
      <c r="A191" s="625">
        <f>COUNT($A$1:A190)+1</f>
        <v>17</v>
      </c>
      <c r="B191" s="247" t="s">
        <v>1539</v>
      </c>
      <c r="C191" s="228"/>
      <c r="D191" s="228"/>
      <c r="E191" s="683"/>
      <c r="G191" s="189"/>
      <c r="H191" s="655"/>
    </row>
    <row r="192" spans="1:9" s="395" customFormat="1" ht="33.75">
      <c r="A192" s="656"/>
      <c r="B192" s="221" t="s">
        <v>1540</v>
      </c>
      <c r="C192" s="400"/>
      <c r="D192" s="400"/>
      <c r="E192" s="683"/>
      <c r="G192" s="369"/>
    </row>
    <row r="193" spans="1:9" s="218" customFormat="1" ht="45">
      <c r="A193" s="656"/>
      <c r="B193" s="221" t="s">
        <v>1541</v>
      </c>
      <c r="C193" s="400"/>
      <c r="D193" s="400"/>
      <c r="E193" s="533"/>
      <c r="F193" s="660"/>
      <c r="G193" s="189"/>
    </row>
    <row r="194" spans="1:9" ht="67.5">
      <c r="A194" s="656"/>
      <c r="B194" s="221" t="s">
        <v>1542</v>
      </c>
      <c r="C194" s="400"/>
      <c r="D194" s="400"/>
      <c r="G194" s="223"/>
      <c r="I194" s="307"/>
    </row>
    <row r="195" spans="1:9">
      <c r="A195" s="656"/>
      <c r="B195" s="221" t="s">
        <v>1536</v>
      </c>
      <c r="C195" s="400"/>
      <c r="D195" s="400"/>
      <c r="G195" s="223"/>
      <c r="I195" s="307"/>
    </row>
    <row r="196" spans="1:9" ht="33.75">
      <c r="A196" s="656"/>
      <c r="B196" s="221" t="s">
        <v>2645</v>
      </c>
      <c r="C196" s="400"/>
      <c r="D196" s="400"/>
      <c r="E196" s="684"/>
      <c r="G196" s="223"/>
      <c r="I196" s="307"/>
    </row>
    <row r="197" spans="1:9">
      <c r="A197" s="659"/>
      <c r="B197" s="314" t="s">
        <v>1543</v>
      </c>
      <c r="C197" s="400"/>
      <c r="D197" s="400"/>
      <c r="G197" s="223"/>
      <c r="I197" s="307"/>
    </row>
    <row r="198" spans="1:9" ht="22.5">
      <c r="A198" s="292"/>
      <c r="B198" s="314" t="s">
        <v>1544</v>
      </c>
      <c r="C198" s="400" t="s">
        <v>783</v>
      </c>
      <c r="D198" s="400">
        <v>681</v>
      </c>
      <c r="E198" s="339"/>
      <c r="F198" s="259">
        <f t="shared" ref="F198" si="18">ROUND(D198*E198,2)</f>
        <v>0</v>
      </c>
      <c r="G198" s="189"/>
      <c r="I198" s="307"/>
    </row>
    <row r="199" spans="1:9">
      <c r="A199" s="292"/>
      <c r="B199" s="221"/>
      <c r="C199" s="400"/>
      <c r="D199" s="400"/>
      <c r="G199" s="189"/>
      <c r="I199" s="307"/>
    </row>
    <row r="200" spans="1:9" ht="25.5">
      <c r="A200" s="625">
        <f>COUNT($A$1:A199)+1</f>
        <v>18</v>
      </c>
      <c r="B200" s="247" t="s">
        <v>1545</v>
      </c>
      <c r="C200" s="228"/>
      <c r="D200" s="228"/>
      <c r="G200" s="189"/>
      <c r="H200" s="655"/>
      <c r="I200" s="307"/>
    </row>
    <row r="201" spans="1:9" ht="33.75">
      <c r="A201" s="656"/>
      <c r="B201" s="221" t="s">
        <v>1540</v>
      </c>
      <c r="C201" s="400"/>
      <c r="D201" s="400"/>
      <c r="G201" s="369"/>
      <c r="I201" s="307"/>
    </row>
    <row r="202" spans="1:9" ht="45">
      <c r="A202" s="656"/>
      <c r="B202" s="221" t="s">
        <v>1541</v>
      </c>
      <c r="C202" s="400"/>
      <c r="D202" s="400"/>
      <c r="G202" s="189"/>
      <c r="I202" s="307"/>
    </row>
    <row r="203" spans="1:9" ht="67.5">
      <c r="A203" s="656"/>
      <c r="B203" s="221" t="s">
        <v>1542</v>
      </c>
      <c r="C203" s="400"/>
      <c r="D203" s="400"/>
      <c r="G203" s="189"/>
      <c r="I203" s="307"/>
    </row>
    <row r="204" spans="1:9">
      <c r="A204" s="656"/>
      <c r="B204" s="221" t="s">
        <v>1536</v>
      </c>
      <c r="C204" s="400"/>
      <c r="D204" s="400"/>
      <c r="G204" s="189"/>
      <c r="I204" s="307"/>
    </row>
    <row r="205" spans="1:9" ht="33.75">
      <c r="A205" s="656"/>
      <c r="B205" s="221" t="s">
        <v>2645</v>
      </c>
      <c r="C205" s="400"/>
      <c r="D205" s="400"/>
      <c r="G205" s="189"/>
      <c r="I205" s="307"/>
    </row>
    <row r="206" spans="1:9" ht="11.25" customHeight="1">
      <c r="A206" s="659"/>
      <c r="B206" s="314" t="s">
        <v>2423</v>
      </c>
      <c r="C206" s="400"/>
      <c r="D206" s="400"/>
      <c r="G206" s="189"/>
      <c r="I206" s="307"/>
    </row>
    <row r="207" spans="1:9" ht="22.5">
      <c r="A207" s="292"/>
      <c r="B207" s="314" t="s">
        <v>1546</v>
      </c>
      <c r="C207" s="400" t="s">
        <v>783</v>
      </c>
      <c r="D207" s="400">
        <v>715</v>
      </c>
      <c r="E207" s="339"/>
      <c r="F207" s="259">
        <f t="shared" ref="F207" si="19">ROUND(D207*E207,2)</f>
        <v>0</v>
      </c>
      <c r="G207" s="189"/>
      <c r="I207" s="307"/>
    </row>
    <row r="208" spans="1:9" s="652" customFormat="1" ht="11.25" customHeight="1">
      <c r="A208" s="661"/>
      <c r="C208" s="653"/>
      <c r="D208" s="662"/>
      <c r="E208" s="685"/>
      <c r="F208" s="663"/>
    </row>
    <row r="209" spans="1:9" s="413" customFormat="1" ht="24">
      <c r="A209" s="625">
        <f>COUNT($A$1:A208)+1</f>
        <v>19</v>
      </c>
      <c r="B209" s="498" t="s">
        <v>2595</v>
      </c>
      <c r="C209" s="412"/>
      <c r="D209" s="412"/>
      <c r="E209" s="478"/>
      <c r="F209" s="664"/>
      <c r="G209" s="665"/>
      <c r="H209" s="655"/>
    </row>
    <row r="210" spans="1:9" s="499" customFormat="1" ht="22.5">
      <c r="A210" s="666"/>
      <c r="B210" s="221" t="s">
        <v>2578</v>
      </c>
      <c r="C210" s="400"/>
      <c r="D210" s="400"/>
      <c r="E210" s="473"/>
      <c r="F210" s="495"/>
      <c r="G210" s="204"/>
      <c r="H210" s="667"/>
      <c r="I210" s="204"/>
    </row>
    <row r="211" spans="1:9" s="499" customFormat="1" ht="45.75" customHeight="1">
      <c r="A211" s="666"/>
      <c r="B211" s="221" t="s">
        <v>2580</v>
      </c>
      <c r="C211" s="400"/>
      <c r="D211" s="400"/>
      <c r="E211" s="473"/>
      <c r="F211" s="495"/>
      <c r="G211" s="204"/>
      <c r="H211" s="667"/>
      <c r="I211" s="204"/>
    </row>
    <row r="212" spans="1:9" s="499" customFormat="1" ht="45">
      <c r="A212" s="666"/>
      <c r="B212" s="221" t="s">
        <v>2581</v>
      </c>
      <c r="C212" s="400"/>
      <c r="D212" s="400"/>
      <c r="E212" s="473"/>
      <c r="F212" s="495"/>
      <c r="G212" s="204"/>
      <c r="H212" s="667"/>
      <c r="I212" s="204"/>
    </row>
    <row r="213" spans="1:9" s="499" customFormat="1" ht="45">
      <c r="A213" s="666"/>
      <c r="B213" s="221" t="s">
        <v>2579</v>
      </c>
      <c r="C213" s="400"/>
      <c r="D213" s="400"/>
      <c r="E213" s="473"/>
      <c r="F213" s="495"/>
      <c r="G213" s="204"/>
      <c r="H213" s="667"/>
      <c r="I213" s="204"/>
    </row>
    <row r="214" spans="1:9" s="499" customFormat="1" ht="12" customHeight="1">
      <c r="A214" s="668"/>
      <c r="B214" s="221" t="s">
        <v>1536</v>
      </c>
      <c r="C214" s="669"/>
      <c r="D214" s="454"/>
      <c r="E214" s="473"/>
      <c r="G214" s="454"/>
      <c r="H214" s="667"/>
      <c r="I214" s="204"/>
    </row>
    <row r="215" spans="1:9" s="499" customFormat="1" ht="11.25" customHeight="1">
      <c r="A215" s="668"/>
      <c r="B215" s="316" t="s">
        <v>2582</v>
      </c>
      <c r="C215" s="453"/>
      <c r="D215" s="454"/>
      <c r="E215" s="473"/>
      <c r="G215" s="454"/>
      <c r="H215" s="667"/>
      <c r="I215" s="204"/>
    </row>
    <row r="216" spans="1:9" s="671" customFormat="1" ht="11.25" customHeight="1">
      <c r="A216" s="670"/>
      <c r="B216" s="383" t="s">
        <v>2583</v>
      </c>
      <c r="C216" s="255" t="s">
        <v>783</v>
      </c>
      <c r="D216" s="570">
        <v>68.5</v>
      </c>
      <c r="E216" s="686"/>
      <c r="F216" s="259">
        <f t="shared" ref="F216" si="20">ROUND(D216*E216,2)</f>
        <v>0</v>
      </c>
      <c r="H216" s="672"/>
      <c r="I216" s="673"/>
    </row>
    <row r="217" spans="1:9" ht="11.25" customHeight="1">
      <c r="A217" s="264"/>
      <c r="C217" s="266"/>
      <c r="D217" s="267"/>
      <c r="E217" s="480"/>
      <c r="G217" s="593"/>
    </row>
    <row r="218" spans="1:9" ht="11.25" customHeight="1">
      <c r="A218" s="264"/>
      <c r="C218" s="266"/>
      <c r="D218" s="267"/>
      <c r="E218" s="480"/>
      <c r="G218" s="593"/>
    </row>
    <row r="219" spans="1:9" ht="11.25" customHeight="1">
      <c r="A219" s="264"/>
      <c r="B219" s="674"/>
      <c r="C219" s="266"/>
      <c r="D219" s="267"/>
      <c r="E219" s="480"/>
      <c r="G219" s="315"/>
    </row>
    <row r="220" spans="1:9" ht="11.25" customHeight="1">
      <c r="A220" s="264"/>
      <c r="B220" s="674"/>
      <c r="C220" s="266"/>
      <c r="D220" s="267"/>
      <c r="E220" s="480"/>
      <c r="G220" s="315"/>
    </row>
    <row r="221" spans="1:9" ht="15.75">
      <c r="A221" s="325" t="str">
        <f>A3</f>
        <v>A.5.</v>
      </c>
      <c r="B221" s="326" t="s">
        <v>1063</v>
      </c>
      <c r="C221" s="327"/>
      <c r="D221" s="328"/>
      <c r="E221" s="485"/>
      <c r="F221" s="331">
        <f>ROUND(SUM(F5:F220),2)</f>
        <v>0</v>
      </c>
      <c r="G221" s="315"/>
    </row>
  </sheetData>
  <sheetProtection algorithmName="SHA-512" hashValue="s5GLu6BxFjtqyHEUH0clXRoO7kg5Z6XEGq1mWQUEkLlDa1rOMXr+0f677gvJd3/WVLUlaPA2bGe9YgkDKTFvlg==" saltValue="bmCWibyhG1wNZvCKHNVepw==" spinCount="100000" sheet="1" objects="1" scenarios="1"/>
  <protectedRanges>
    <protectedRange password="C758" sqref="B93:D93 B86:D88" name="Range1_1"/>
    <protectedRange password="C758" sqref="B96:B105 B109:B114" name="Range1_2_1"/>
  </protectedRanges>
  <conditionalFormatting sqref="F25">
    <cfRule type="cellIs" dxfId="978" priority="98" stopIfTrue="1" operator="greaterThan">
      <formula>0</formula>
    </cfRule>
  </conditionalFormatting>
  <conditionalFormatting sqref="F7">
    <cfRule type="cellIs" dxfId="977" priority="97" stopIfTrue="1" operator="greaterThan">
      <formula>0</formula>
    </cfRule>
  </conditionalFormatting>
  <conditionalFormatting sqref="F8">
    <cfRule type="cellIs" dxfId="976" priority="96" stopIfTrue="1" operator="greaterThan">
      <formula>0</formula>
    </cfRule>
  </conditionalFormatting>
  <conditionalFormatting sqref="F93">
    <cfRule type="cellIs" dxfId="975" priority="95" stopIfTrue="1" operator="greaterThan">
      <formula>0</formula>
    </cfRule>
  </conditionalFormatting>
  <conditionalFormatting sqref="F46">
    <cfRule type="cellIs" dxfId="974" priority="94" stopIfTrue="1" operator="greaterThan">
      <formula>0</formula>
    </cfRule>
  </conditionalFormatting>
  <conditionalFormatting sqref="F47">
    <cfRule type="cellIs" dxfId="973" priority="93" stopIfTrue="1" operator="greaterThan">
      <formula>0</formula>
    </cfRule>
  </conditionalFormatting>
  <conditionalFormatting sqref="F85">
    <cfRule type="cellIs" dxfId="972" priority="92" stopIfTrue="1" operator="greaterThan">
      <formula>0</formula>
    </cfRule>
  </conditionalFormatting>
  <conditionalFormatting sqref="F84">
    <cfRule type="cellIs" dxfId="971" priority="91" stopIfTrue="1" operator="greaterThan">
      <formula>0</formula>
    </cfRule>
  </conditionalFormatting>
  <conditionalFormatting sqref="F98 F101">
    <cfRule type="cellIs" dxfId="970" priority="89" stopIfTrue="1" operator="greaterThan">
      <formula>0</formula>
    </cfRule>
  </conditionalFormatting>
  <conditionalFormatting sqref="F104:F105">
    <cfRule type="cellIs" dxfId="969" priority="88" stopIfTrue="1" operator="greaterThan">
      <formula>0</formula>
    </cfRule>
  </conditionalFormatting>
  <conditionalFormatting sqref="F111:F112">
    <cfRule type="cellIs" dxfId="968" priority="87" stopIfTrue="1" operator="greaterThan">
      <formula>0</formula>
    </cfRule>
  </conditionalFormatting>
  <conditionalFormatting sqref="F208:F215">
    <cfRule type="cellIs" dxfId="967" priority="85" stopIfTrue="1" operator="equal">
      <formula>0</formula>
    </cfRule>
  </conditionalFormatting>
  <conditionalFormatting sqref="F37">
    <cfRule type="cellIs" dxfId="966" priority="42" stopIfTrue="1" operator="equal">
      <formula>0</formula>
    </cfRule>
  </conditionalFormatting>
  <conditionalFormatting sqref="F38">
    <cfRule type="cellIs" dxfId="965" priority="28" stopIfTrue="1" operator="equal">
      <formula>0</formula>
    </cfRule>
  </conditionalFormatting>
  <conditionalFormatting sqref="F50:F52">
    <cfRule type="cellIs" dxfId="964" priority="27" stopIfTrue="1" operator="equal">
      <formula>0</formula>
    </cfRule>
  </conditionalFormatting>
  <conditionalFormatting sqref="F55:F57">
    <cfRule type="cellIs" dxfId="963" priority="26" stopIfTrue="1" operator="equal">
      <formula>0</formula>
    </cfRule>
  </conditionalFormatting>
  <conditionalFormatting sqref="F63:F67">
    <cfRule type="cellIs" dxfId="962" priority="25" stopIfTrue="1" operator="equal">
      <formula>0</formula>
    </cfRule>
  </conditionalFormatting>
  <conditionalFormatting sqref="F74:F80">
    <cfRule type="cellIs" dxfId="961" priority="24" stopIfTrue="1" operator="equal">
      <formula>0</formula>
    </cfRule>
  </conditionalFormatting>
  <conditionalFormatting sqref="F86:F92">
    <cfRule type="cellIs" dxfId="960" priority="23" stopIfTrue="1" operator="equal">
      <formula>0</formula>
    </cfRule>
  </conditionalFormatting>
  <conditionalFormatting sqref="F99:F100">
    <cfRule type="cellIs" dxfId="959" priority="22" stopIfTrue="1" operator="equal">
      <formula>0</formula>
    </cfRule>
  </conditionalFormatting>
  <conditionalFormatting sqref="F107">
    <cfRule type="cellIs" dxfId="958" priority="21" stopIfTrue="1" operator="equal">
      <formula>0</formula>
    </cfRule>
  </conditionalFormatting>
  <conditionalFormatting sqref="F113">
    <cfRule type="cellIs" dxfId="957" priority="20" stopIfTrue="1" operator="equal">
      <formula>0</formula>
    </cfRule>
  </conditionalFormatting>
  <conditionalFormatting sqref="F114">
    <cfRule type="cellIs" dxfId="956" priority="19" stopIfTrue="1" operator="equal">
      <formula>0</formula>
    </cfRule>
  </conditionalFormatting>
  <conditionalFormatting sqref="F120">
    <cfRule type="cellIs" dxfId="955" priority="18" stopIfTrue="1" operator="equal">
      <formula>0</formula>
    </cfRule>
  </conditionalFormatting>
  <conditionalFormatting sqref="F130:F131">
    <cfRule type="cellIs" dxfId="954" priority="17" stopIfTrue="1" operator="equal">
      <formula>0</formula>
    </cfRule>
  </conditionalFormatting>
  <conditionalFormatting sqref="F138">
    <cfRule type="cellIs" dxfId="953" priority="16" stopIfTrue="1" operator="equal">
      <formula>0</formula>
    </cfRule>
  </conditionalFormatting>
  <conditionalFormatting sqref="F139">
    <cfRule type="cellIs" dxfId="952" priority="15" stopIfTrue="1" operator="equal">
      <formula>0</formula>
    </cfRule>
  </conditionalFormatting>
  <conditionalFormatting sqref="F147:F149">
    <cfRule type="cellIs" dxfId="951" priority="14" stopIfTrue="1" operator="equal">
      <formula>0</formula>
    </cfRule>
  </conditionalFormatting>
  <conditionalFormatting sqref="F156">
    <cfRule type="cellIs" dxfId="950" priority="13" stopIfTrue="1" operator="equal">
      <formula>0</formula>
    </cfRule>
  </conditionalFormatting>
  <conditionalFormatting sqref="F157">
    <cfRule type="cellIs" dxfId="949" priority="12" stopIfTrue="1" operator="equal">
      <formula>0</formula>
    </cfRule>
  </conditionalFormatting>
  <conditionalFormatting sqref="F163">
    <cfRule type="cellIs" dxfId="948" priority="11" stopIfTrue="1" operator="equal">
      <formula>0</formula>
    </cfRule>
  </conditionalFormatting>
  <conditionalFormatting sqref="F171">
    <cfRule type="cellIs" dxfId="947" priority="10" stopIfTrue="1" operator="equal">
      <formula>0</formula>
    </cfRule>
  </conditionalFormatting>
  <conditionalFormatting sqref="F172">
    <cfRule type="cellIs" dxfId="946" priority="9" stopIfTrue="1" operator="equal">
      <formula>0</formula>
    </cfRule>
  </conditionalFormatting>
  <conditionalFormatting sqref="F175">
    <cfRule type="cellIs" dxfId="945" priority="8" stopIfTrue="1" operator="equal">
      <formula>0</formula>
    </cfRule>
  </conditionalFormatting>
  <conditionalFormatting sqref="F176">
    <cfRule type="cellIs" dxfId="944" priority="7" stopIfTrue="1" operator="equal">
      <formula>0</formula>
    </cfRule>
  </conditionalFormatting>
  <conditionalFormatting sqref="F179">
    <cfRule type="cellIs" dxfId="943" priority="6" stopIfTrue="1" operator="equal">
      <formula>0</formula>
    </cfRule>
  </conditionalFormatting>
  <conditionalFormatting sqref="F180">
    <cfRule type="cellIs" dxfId="942" priority="5" stopIfTrue="1" operator="equal">
      <formula>0</formula>
    </cfRule>
  </conditionalFormatting>
  <conditionalFormatting sqref="F189">
    <cfRule type="cellIs" dxfId="941" priority="4" stopIfTrue="1" operator="equal">
      <formula>0</formula>
    </cfRule>
  </conditionalFormatting>
  <conditionalFormatting sqref="F198">
    <cfRule type="cellIs" dxfId="940" priority="3" stopIfTrue="1" operator="equal">
      <formula>0</formula>
    </cfRule>
  </conditionalFormatting>
  <conditionalFormatting sqref="F207">
    <cfRule type="cellIs" dxfId="939" priority="2" stopIfTrue="1" operator="equal">
      <formula>0</formula>
    </cfRule>
  </conditionalFormatting>
  <conditionalFormatting sqref="F216">
    <cfRule type="cellIs" dxfId="938" priority="1" stopIfTrue="1" operator="equal">
      <formula>0</formula>
    </cfRule>
  </conditionalFormatting>
  <pageMargins left="0.94488188976377963" right="0.39370078740157483" top="0.84375"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&amp;L&amp;G&amp;R&amp;8
&amp;"Arial,Bold"&amp;A&amp;"Arial,Regular"; list &amp;P./&amp;N.</oddFooter>
  </headerFooter>
  <rowBreaks count="1" manualBreakCount="1">
    <brk id="140"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M122"/>
  <sheetViews>
    <sheetView showZeros="0" view="pageBreakPreview" zoomScale="124" zoomScaleNormal="100" zoomScaleSheetLayoutView="124" workbookViewId="0">
      <selection activeCell="A121" sqref="A121"/>
    </sheetView>
  </sheetViews>
  <sheetFormatPr defaultColWidth="9.140625" defaultRowHeight="12.75"/>
  <cols>
    <col min="1" max="1" width="7.28515625" style="307" customWidth="1"/>
    <col min="2" max="2" width="44" style="307" customWidth="1"/>
    <col min="3" max="3" width="6.140625" style="307" customWidth="1"/>
    <col min="4" max="4" width="9.28515625" style="330" customWidth="1"/>
    <col min="5" max="5" width="9.28515625" style="349" customWidth="1"/>
    <col min="6" max="6" width="14" style="331" customWidth="1"/>
    <col min="7" max="7" width="11.7109375" style="329" customWidth="1"/>
    <col min="8" max="16384" width="9.140625" style="307"/>
  </cols>
  <sheetData>
    <row r="1" spans="1:9" s="185" customFormat="1">
      <c r="A1" s="182" t="s">
        <v>735</v>
      </c>
      <c r="B1" s="182" t="s">
        <v>736</v>
      </c>
      <c r="C1" s="182" t="s">
        <v>737</v>
      </c>
      <c r="D1" s="183" t="s">
        <v>738</v>
      </c>
      <c r="E1" s="332" t="s">
        <v>739</v>
      </c>
      <c r="F1" s="184" t="s">
        <v>740</v>
      </c>
      <c r="G1" s="182" t="s">
        <v>801</v>
      </c>
      <c r="I1" s="186"/>
    </row>
    <row r="2" spans="1:9" s="193" customFormat="1" ht="19.5" customHeight="1">
      <c r="A2" s="187"/>
      <c r="B2" s="188"/>
      <c r="C2" s="190"/>
      <c r="D2" s="190"/>
      <c r="E2" s="333"/>
      <c r="F2" s="191"/>
      <c r="G2" s="189"/>
    </row>
    <row r="3" spans="1:9" s="218" customFormat="1" ht="15.75">
      <c r="A3" s="353" t="s">
        <v>1137</v>
      </c>
      <c r="B3" s="543" t="s">
        <v>1476</v>
      </c>
      <c r="C3" s="490"/>
      <c r="D3" s="490"/>
      <c r="E3" s="470"/>
      <c r="F3" s="357"/>
      <c r="G3" s="612"/>
    </row>
    <row r="4" spans="1:9" s="218" customFormat="1" ht="15.75">
      <c r="A4" s="213"/>
      <c r="B4" s="214"/>
      <c r="C4" s="215"/>
      <c r="D4" s="215"/>
      <c r="E4" s="471"/>
      <c r="F4" s="360"/>
      <c r="G4" s="192"/>
    </row>
    <row r="5" spans="1:9" s="225" customFormat="1" ht="11.25">
      <c r="A5" s="219"/>
      <c r="B5" s="220" t="s">
        <v>743</v>
      </c>
      <c r="C5" s="221"/>
      <c r="D5" s="221"/>
      <c r="E5" s="125"/>
      <c r="G5" s="224"/>
    </row>
    <row r="6" spans="1:9" s="193" customFormat="1" ht="33.75">
      <c r="A6" s="292"/>
      <c r="B6" s="430" t="s">
        <v>969</v>
      </c>
      <c r="C6" s="222"/>
      <c r="D6" s="271"/>
      <c r="E6" s="473"/>
      <c r="G6" s="217"/>
    </row>
    <row r="7" spans="1:9" s="193" customFormat="1" ht="33.75">
      <c r="A7" s="278"/>
      <c r="B7" s="303" t="s">
        <v>745</v>
      </c>
      <c r="C7" s="294"/>
      <c r="D7" s="432"/>
      <c r="E7" s="130"/>
      <c r="G7" s="224"/>
    </row>
    <row r="8" spans="1:9" s="193" customFormat="1" ht="45">
      <c r="A8" s="278"/>
      <c r="B8" s="430" t="s">
        <v>970</v>
      </c>
      <c r="C8" s="294"/>
      <c r="D8" s="432"/>
      <c r="E8" s="130"/>
      <c r="G8" s="230"/>
    </row>
    <row r="9" spans="1:9" s="193" customFormat="1" ht="33.75">
      <c r="A9" s="292"/>
      <c r="B9" s="286" t="s">
        <v>971</v>
      </c>
      <c r="C9" s="222"/>
      <c r="D9" s="271"/>
      <c r="E9" s="473"/>
      <c r="F9" s="495"/>
      <c r="G9" s="236"/>
    </row>
    <row r="10" spans="1:9" s="193" customFormat="1" ht="11.25">
      <c r="A10" s="687"/>
      <c r="B10" s="221"/>
      <c r="C10" s="222"/>
      <c r="D10" s="271"/>
      <c r="E10" s="473"/>
      <c r="F10" s="189"/>
      <c r="G10" s="236"/>
    </row>
    <row r="11" spans="1:9" s="193" customFormat="1" ht="11.25">
      <c r="A11" s="687"/>
      <c r="B11" s="304" t="s">
        <v>972</v>
      </c>
      <c r="C11" s="222"/>
      <c r="D11" s="271"/>
      <c r="E11" s="473"/>
      <c r="F11" s="495"/>
      <c r="G11" s="236"/>
    </row>
    <row r="12" spans="1:9" s="193" customFormat="1" ht="22.5">
      <c r="A12" s="688" t="s">
        <v>826</v>
      </c>
      <c r="B12" s="221" t="s">
        <v>973</v>
      </c>
      <c r="C12" s="222"/>
      <c r="D12" s="271"/>
      <c r="E12" s="473"/>
      <c r="F12" s="495"/>
      <c r="G12" s="244"/>
    </row>
    <row r="13" spans="1:9" s="193" customFormat="1" ht="11.25">
      <c r="A13" s="688" t="s">
        <v>826</v>
      </c>
      <c r="B13" s="286" t="s">
        <v>974</v>
      </c>
      <c r="C13" s="222"/>
      <c r="D13" s="271"/>
      <c r="E13" s="473"/>
      <c r="F13" s="495"/>
      <c r="G13" s="192"/>
    </row>
    <row r="14" spans="1:9" s="188" customFormat="1" ht="22.5">
      <c r="A14" s="688" t="s">
        <v>826</v>
      </c>
      <c r="B14" s="286" t="s">
        <v>975</v>
      </c>
      <c r="C14" s="222"/>
      <c r="D14" s="271"/>
      <c r="E14" s="473"/>
      <c r="G14" s="230"/>
    </row>
    <row r="15" spans="1:9" s="188" customFormat="1" ht="11.25">
      <c r="A15" s="688" t="s">
        <v>826</v>
      </c>
      <c r="B15" s="286" t="s">
        <v>976</v>
      </c>
      <c r="C15" s="222"/>
      <c r="D15" s="271"/>
      <c r="E15" s="473"/>
      <c r="G15" s="236"/>
    </row>
    <row r="16" spans="1:9" s="188" customFormat="1" ht="22.5">
      <c r="A16" s="688" t="s">
        <v>826</v>
      </c>
      <c r="B16" s="286" t="s">
        <v>977</v>
      </c>
      <c r="C16" s="222"/>
      <c r="D16" s="271"/>
      <c r="E16" s="473"/>
      <c r="G16" s="192"/>
    </row>
    <row r="17" spans="1:13" s="188" customFormat="1" ht="11.25">
      <c r="A17" s="688" t="s">
        <v>826</v>
      </c>
      <c r="B17" s="286" t="s">
        <v>978</v>
      </c>
      <c r="C17" s="222"/>
      <c r="D17" s="271"/>
      <c r="E17" s="473"/>
      <c r="G17" s="192"/>
    </row>
    <row r="18" spans="1:13" s="188" customFormat="1" ht="12">
      <c r="A18" s="688" t="s">
        <v>826</v>
      </c>
      <c r="B18" s="286" t="s">
        <v>979</v>
      </c>
      <c r="C18" s="222"/>
      <c r="D18" s="271"/>
      <c r="E18" s="473"/>
      <c r="G18" s="230"/>
    </row>
    <row r="19" spans="1:13" s="188" customFormat="1" ht="22.5">
      <c r="A19" s="688" t="s">
        <v>826</v>
      </c>
      <c r="B19" s="286" t="s">
        <v>980</v>
      </c>
      <c r="C19" s="222"/>
      <c r="D19" s="271"/>
      <c r="E19" s="473"/>
      <c r="G19" s="236"/>
    </row>
    <row r="20" spans="1:13" s="188" customFormat="1" ht="22.5">
      <c r="A20" s="688" t="s">
        <v>826</v>
      </c>
      <c r="B20" s="286" t="s">
        <v>981</v>
      </c>
      <c r="C20" s="222"/>
      <c r="D20" s="271"/>
      <c r="E20" s="473"/>
      <c r="G20" s="236"/>
    </row>
    <row r="21" spans="1:13" s="188" customFormat="1" ht="33.75">
      <c r="A21" s="688" t="s">
        <v>826</v>
      </c>
      <c r="B21" s="286" t="s">
        <v>982</v>
      </c>
      <c r="C21" s="222"/>
      <c r="D21" s="271"/>
      <c r="E21" s="473"/>
      <c r="G21" s="236"/>
    </row>
    <row r="22" spans="1:13" s="188" customFormat="1" ht="22.5">
      <c r="A22" s="688" t="s">
        <v>826</v>
      </c>
      <c r="B22" s="286" t="s">
        <v>983</v>
      </c>
      <c r="C22" s="222"/>
      <c r="D22" s="271"/>
      <c r="E22" s="473"/>
      <c r="G22" s="192"/>
    </row>
    <row r="23" spans="1:13" s="188" customFormat="1" ht="11.25">
      <c r="A23" s="687"/>
      <c r="B23" s="286"/>
      <c r="C23" s="222"/>
      <c r="D23" s="271"/>
      <c r="E23" s="473"/>
      <c r="G23" s="236"/>
    </row>
    <row r="24" spans="1:13" s="188" customFormat="1" ht="33.75">
      <c r="A24" s="687"/>
      <c r="B24" s="221" t="s">
        <v>984</v>
      </c>
      <c r="C24" s="222"/>
      <c r="D24" s="271"/>
      <c r="E24" s="473"/>
      <c r="G24" s="192"/>
    </row>
    <row r="25" spans="1:13" s="188" customFormat="1" ht="11.25" customHeight="1">
      <c r="A25" s="689"/>
      <c r="B25" s="221"/>
      <c r="C25" s="690"/>
      <c r="D25" s="690"/>
      <c r="E25" s="131"/>
      <c r="G25" s="192"/>
    </row>
    <row r="26" spans="1:13" s="188" customFormat="1" ht="22.5">
      <c r="A26" s="691"/>
      <c r="B26" s="314" t="s">
        <v>813</v>
      </c>
      <c r="C26" s="692"/>
      <c r="D26" s="692"/>
      <c r="E26" s="472"/>
      <c r="G26" s="192"/>
    </row>
    <row r="27" spans="1:13" s="188" customFormat="1">
      <c r="A27" s="693"/>
      <c r="B27" s="286"/>
      <c r="C27" s="204"/>
      <c r="D27" s="204"/>
      <c r="E27" s="128"/>
      <c r="G27" s="620"/>
    </row>
    <row r="28" spans="1:13" s="188" customFormat="1" ht="25.5">
      <c r="A28" s="694">
        <f>COUNT($A$1:A27)+1</f>
        <v>1</v>
      </c>
      <c r="B28" s="247" t="s">
        <v>985</v>
      </c>
      <c r="C28" s="298"/>
      <c r="D28" s="299"/>
      <c r="E28" s="713"/>
      <c r="G28" s="230"/>
      <c r="H28" s="230"/>
    </row>
    <row r="29" spans="1:13" s="188" customFormat="1" ht="45">
      <c r="A29" s="287"/>
      <c r="B29" s="221" t="s">
        <v>986</v>
      </c>
      <c r="C29" s="203"/>
      <c r="D29" s="204"/>
      <c r="E29" s="128"/>
      <c r="G29" s="236"/>
      <c r="H29" s="236"/>
    </row>
    <row r="30" spans="1:13" ht="33.75">
      <c r="A30" s="287"/>
      <c r="B30" s="221" t="s">
        <v>987</v>
      </c>
      <c r="C30" s="203"/>
      <c r="D30" s="204"/>
      <c r="E30" s="128"/>
      <c r="F30" s="401"/>
      <c r="G30" s="236"/>
      <c r="H30" s="236"/>
    </row>
    <row r="31" spans="1:13" s="696" customFormat="1" ht="22.5">
      <c r="A31" s="287"/>
      <c r="B31" s="221" t="s">
        <v>988</v>
      </c>
      <c r="C31" s="203"/>
      <c r="D31" s="204"/>
      <c r="E31" s="128"/>
      <c r="F31" s="695"/>
      <c r="G31" s="236"/>
      <c r="H31" s="236"/>
    </row>
    <row r="32" spans="1:13" s="698" customFormat="1" ht="15">
      <c r="A32" s="292" t="s">
        <v>757</v>
      </c>
      <c r="B32" s="314" t="s">
        <v>989</v>
      </c>
      <c r="C32" s="222" t="s">
        <v>783</v>
      </c>
      <c r="D32" s="271">
        <v>370</v>
      </c>
      <c r="E32" s="339"/>
      <c r="F32" s="259">
        <f>ROUND(D32*E32,2)</f>
        <v>0</v>
      </c>
      <c r="G32" s="236"/>
      <c r="H32" s="236"/>
      <c r="I32" s="697"/>
      <c r="J32" s="697"/>
      <c r="K32" s="697"/>
      <c r="L32" s="697"/>
      <c r="M32" s="697"/>
    </row>
    <row r="33" spans="1:13" s="698" customFormat="1" ht="15">
      <c r="A33" s="292" t="s">
        <v>759</v>
      </c>
      <c r="B33" s="314" t="s">
        <v>1477</v>
      </c>
      <c r="C33" s="222" t="s">
        <v>783</v>
      </c>
      <c r="D33" s="271">
        <v>300</v>
      </c>
      <c r="E33" s="339"/>
      <c r="F33" s="259">
        <f>ROUND(D33*E33,2)</f>
        <v>0</v>
      </c>
      <c r="G33" s="236"/>
      <c r="H33" s="236"/>
      <c r="I33" s="697"/>
      <c r="J33" s="697"/>
      <c r="K33" s="697"/>
      <c r="L33" s="697"/>
      <c r="M33" s="697"/>
    </row>
    <row r="34" spans="1:13" s="698" customFormat="1" ht="11.25" customHeight="1">
      <c r="A34" s="292"/>
      <c r="B34" s="314"/>
      <c r="C34" s="222"/>
      <c r="D34" s="271"/>
      <c r="E34" s="128"/>
      <c r="F34" s="699"/>
      <c r="G34" s="192"/>
      <c r="H34" s="192"/>
      <c r="I34" s="697"/>
      <c r="J34" s="697"/>
      <c r="K34" s="697"/>
      <c r="L34" s="697"/>
      <c r="M34" s="697"/>
    </row>
    <row r="35" spans="1:13" s="698" customFormat="1" ht="14.25">
      <c r="A35" s="694">
        <f>COUNT($A$1:A34)+1</f>
        <v>2</v>
      </c>
      <c r="B35" s="247" t="s">
        <v>990</v>
      </c>
      <c r="C35" s="203"/>
      <c r="D35" s="204"/>
      <c r="E35" s="128"/>
      <c r="F35" s="699"/>
      <c r="G35" s="230"/>
      <c r="H35" s="230"/>
      <c r="I35" s="697"/>
      <c r="J35" s="697"/>
      <c r="K35" s="697"/>
      <c r="L35" s="697"/>
      <c r="M35" s="697"/>
    </row>
    <row r="36" spans="1:13" s="698" customFormat="1" ht="45">
      <c r="A36" s="287"/>
      <c r="B36" s="221" t="s">
        <v>991</v>
      </c>
      <c r="C36" s="203"/>
      <c r="D36" s="204"/>
      <c r="E36" s="128"/>
      <c r="F36" s="699"/>
      <c r="G36" s="277"/>
      <c r="H36" s="277"/>
      <c r="I36" s="697"/>
      <c r="J36" s="697"/>
      <c r="K36" s="697"/>
      <c r="L36" s="697"/>
      <c r="M36" s="697"/>
    </row>
    <row r="37" spans="1:13" s="698" customFormat="1" ht="45">
      <c r="A37" s="287"/>
      <c r="B37" s="221" t="s">
        <v>992</v>
      </c>
      <c r="C37" s="203"/>
      <c r="D37" s="204"/>
      <c r="E37" s="128"/>
      <c r="F37" s="699"/>
      <c r="G37" s="277"/>
      <c r="H37" s="277"/>
      <c r="I37" s="697"/>
      <c r="J37" s="697"/>
      <c r="K37" s="697"/>
      <c r="L37" s="697"/>
      <c r="M37" s="697"/>
    </row>
    <row r="38" spans="1:13" s="698" customFormat="1" ht="33.75">
      <c r="A38" s="287"/>
      <c r="B38" s="221" t="s">
        <v>993</v>
      </c>
      <c r="C38" s="203"/>
      <c r="D38" s="204"/>
      <c r="E38" s="128"/>
      <c r="F38" s="699"/>
      <c r="G38" s="192"/>
      <c r="H38" s="192"/>
      <c r="I38" s="697"/>
      <c r="J38" s="697"/>
      <c r="K38" s="697"/>
      <c r="L38" s="697"/>
      <c r="M38" s="697"/>
    </row>
    <row r="39" spans="1:13" s="698" customFormat="1" ht="33.75">
      <c r="A39" s="287"/>
      <c r="B39" s="221" t="s">
        <v>994</v>
      </c>
      <c r="C39" s="203"/>
      <c r="D39" s="204"/>
      <c r="E39" s="128"/>
      <c r="F39" s="699"/>
      <c r="G39" s="236"/>
      <c r="H39" s="236"/>
      <c r="I39" s="697"/>
      <c r="J39" s="697"/>
      <c r="K39" s="697"/>
      <c r="L39" s="697"/>
      <c r="M39" s="697"/>
    </row>
    <row r="40" spans="1:13" s="698" customFormat="1" ht="14.25">
      <c r="A40" s="700"/>
      <c r="B40" s="701" t="s">
        <v>995</v>
      </c>
      <c r="C40" s="203"/>
      <c r="D40" s="204"/>
      <c r="E40" s="128"/>
      <c r="F40" s="699"/>
      <c r="G40" s="192"/>
      <c r="H40" s="192"/>
      <c r="I40" s="697"/>
      <c r="J40" s="697"/>
      <c r="K40" s="697"/>
      <c r="L40" s="697"/>
      <c r="M40" s="697"/>
    </row>
    <row r="41" spans="1:13" s="702" customFormat="1" ht="15">
      <c r="A41" s="292" t="s">
        <v>757</v>
      </c>
      <c r="B41" s="314" t="s">
        <v>989</v>
      </c>
      <c r="C41" s="222" t="s">
        <v>783</v>
      </c>
      <c r="D41" s="271">
        <v>370</v>
      </c>
      <c r="E41" s="339"/>
      <c r="F41" s="259">
        <f>ROUND(D41*E41,2)</f>
        <v>0</v>
      </c>
      <c r="G41" s="230"/>
      <c r="H41" s="230"/>
    </row>
    <row r="42" spans="1:13" s="703" customFormat="1" ht="15">
      <c r="A42" s="292" t="s">
        <v>759</v>
      </c>
      <c r="B42" s="314" t="s">
        <v>1477</v>
      </c>
      <c r="C42" s="222" t="s">
        <v>783</v>
      </c>
      <c r="D42" s="271">
        <v>300</v>
      </c>
      <c r="E42" s="339"/>
      <c r="F42" s="259">
        <f>ROUND(D42*E42,2)</f>
        <v>0</v>
      </c>
      <c r="G42" s="192"/>
      <c r="H42" s="192"/>
    </row>
    <row r="43" spans="1:13" s="703" customFormat="1" ht="11.25" customHeight="1">
      <c r="A43" s="292"/>
      <c r="B43" s="314"/>
      <c r="C43" s="222"/>
      <c r="D43" s="271"/>
      <c r="E43" s="128"/>
      <c r="F43" s="368"/>
      <c r="G43" s="236"/>
      <c r="H43" s="236"/>
    </row>
    <row r="44" spans="1:13" s="703" customFormat="1">
      <c r="A44" s="694">
        <f>COUNT($A$1:A43)+1</f>
        <v>3</v>
      </c>
      <c r="B44" s="247" t="s">
        <v>996</v>
      </c>
      <c r="C44" s="648"/>
      <c r="D44" s="648"/>
      <c r="E44" s="472"/>
      <c r="F44" s="368"/>
      <c r="G44" s="230"/>
      <c r="H44" s="230"/>
    </row>
    <row r="45" spans="1:13" s="698" customFormat="1" ht="22.5">
      <c r="A45" s="278"/>
      <c r="B45" s="221" t="s">
        <v>997</v>
      </c>
      <c r="C45" s="279"/>
      <c r="D45" s="280"/>
      <c r="E45" s="128"/>
      <c r="F45" s="699"/>
      <c r="G45" s="236"/>
      <c r="H45" s="236"/>
      <c r="I45" s="697"/>
      <c r="J45" s="697"/>
      <c r="K45" s="697"/>
      <c r="L45" s="697"/>
      <c r="M45" s="697"/>
    </row>
    <row r="46" spans="1:13" s="702" customFormat="1" ht="22.5">
      <c r="A46" s="278"/>
      <c r="B46" s="221" t="s">
        <v>998</v>
      </c>
      <c r="C46" s="279"/>
      <c r="D46" s="280"/>
      <c r="E46" s="128"/>
      <c r="F46" s="368"/>
      <c r="G46" s="236"/>
      <c r="H46" s="236"/>
    </row>
    <row r="47" spans="1:13" s="703" customFormat="1" ht="33.75">
      <c r="A47" s="278"/>
      <c r="B47" s="221" t="s">
        <v>999</v>
      </c>
      <c r="C47" s="279"/>
      <c r="D47" s="280"/>
      <c r="E47" s="128"/>
      <c r="F47" s="368"/>
      <c r="G47" s="192"/>
      <c r="H47" s="192"/>
    </row>
    <row r="48" spans="1:13" s="703" customFormat="1" ht="33.75">
      <c r="A48" s="287"/>
      <c r="B48" s="221" t="s">
        <v>1000</v>
      </c>
      <c r="C48" s="203"/>
      <c r="D48" s="204"/>
      <c r="E48" s="128"/>
      <c r="F48" s="368"/>
      <c r="G48" s="192"/>
      <c r="H48" s="192"/>
    </row>
    <row r="49" spans="1:13" ht="45">
      <c r="A49" s="318"/>
      <c r="B49" s="221" t="s">
        <v>1001</v>
      </c>
      <c r="C49" s="203"/>
      <c r="D49" s="204"/>
      <c r="E49" s="128"/>
      <c r="F49" s="401"/>
      <c r="G49" s="192"/>
      <c r="H49" s="192"/>
    </row>
    <row r="50" spans="1:13" s="696" customFormat="1" ht="22.5">
      <c r="A50" s="318"/>
      <c r="B50" s="221" t="s">
        <v>1002</v>
      </c>
      <c r="C50" s="203"/>
      <c r="D50" s="204"/>
      <c r="E50" s="128"/>
      <c r="F50" s="695"/>
      <c r="G50" s="230"/>
      <c r="H50" s="230"/>
    </row>
    <row r="51" spans="1:13" s="698" customFormat="1" ht="22.5">
      <c r="A51" s="292" t="s">
        <v>757</v>
      </c>
      <c r="B51" s="646" t="s">
        <v>1478</v>
      </c>
      <c r="C51" s="203" t="s">
        <v>118</v>
      </c>
      <c r="D51" s="204">
        <v>144.5</v>
      </c>
      <c r="E51" s="339"/>
      <c r="F51" s="259">
        <f>ROUND(D51*E51,2)</f>
        <v>0</v>
      </c>
      <c r="G51" s="192"/>
      <c r="H51" s="192"/>
      <c r="I51" s="697"/>
      <c r="J51" s="697"/>
      <c r="K51" s="697"/>
      <c r="L51" s="697"/>
      <c r="M51" s="697"/>
    </row>
    <row r="52" spans="1:13" s="702" customFormat="1" ht="22.5">
      <c r="A52" s="292" t="s">
        <v>759</v>
      </c>
      <c r="B52" s="646" t="s">
        <v>1479</v>
      </c>
      <c r="C52" s="203" t="s">
        <v>118</v>
      </c>
      <c r="D52" s="204">
        <v>108</v>
      </c>
      <c r="E52" s="339"/>
      <c r="F52" s="259">
        <f>ROUND(D52*E52,2)</f>
        <v>0</v>
      </c>
      <c r="G52" s="192"/>
      <c r="H52" s="192"/>
    </row>
    <row r="53" spans="1:13">
      <c r="A53" s="290"/>
      <c r="B53" s="290"/>
      <c r="C53" s="266"/>
      <c r="D53" s="267"/>
      <c r="E53" s="480"/>
      <c r="F53" s="401"/>
      <c r="G53" s="192"/>
      <c r="H53" s="192"/>
    </row>
    <row r="54" spans="1:13" s="696" customFormat="1" ht="38.25">
      <c r="A54" s="694">
        <f>COUNT($A$1:A53)+1</f>
        <v>4</v>
      </c>
      <c r="B54" s="247" t="s">
        <v>1003</v>
      </c>
      <c r="C54" s="203"/>
      <c r="D54" s="204"/>
      <c r="E54" s="128"/>
      <c r="F54" s="695"/>
      <c r="G54" s="192"/>
      <c r="H54" s="192"/>
    </row>
    <row r="55" spans="1:13" s="698" customFormat="1" ht="56.25">
      <c r="A55" s="287"/>
      <c r="B55" s="221" t="s">
        <v>2326</v>
      </c>
      <c r="C55" s="203"/>
      <c r="D55" s="204"/>
      <c r="E55" s="128"/>
      <c r="F55" s="699"/>
      <c r="G55" s="192"/>
      <c r="H55" s="192"/>
      <c r="I55" s="697"/>
      <c r="J55" s="697"/>
      <c r="K55" s="697"/>
      <c r="L55" s="697"/>
      <c r="M55" s="697"/>
    </row>
    <row r="56" spans="1:13" s="698" customFormat="1" ht="15">
      <c r="A56" s="292"/>
      <c r="B56" s="646"/>
      <c r="C56" s="203" t="s">
        <v>5</v>
      </c>
      <c r="D56" s="204">
        <v>10</v>
      </c>
      <c r="E56" s="339"/>
      <c r="F56" s="259">
        <f>ROUND(D56*E56,2)</f>
        <v>0</v>
      </c>
      <c r="G56" s="192"/>
      <c r="H56" s="192"/>
      <c r="I56" s="697"/>
      <c r="J56" s="697"/>
      <c r="K56" s="697"/>
      <c r="L56" s="697"/>
      <c r="M56" s="697"/>
    </row>
    <row r="57" spans="1:13" s="702" customFormat="1" ht="11.25" customHeight="1">
      <c r="A57" s="290"/>
      <c r="B57" s="290"/>
      <c r="C57" s="266"/>
      <c r="D57" s="267"/>
      <c r="E57" s="480"/>
      <c r="F57" s="368"/>
      <c r="G57" s="230"/>
      <c r="H57" s="230"/>
    </row>
    <row r="58" spans="1:13" s="702" customFormat="1" ht="38.25">
      <c r="A58" s="694">
        <f>COUNT($A$1:A57)+1</f>
        <v>5</v>
      </c>
      <c r="B58" s="247" t="s">
        <v>1004</v>
      </c>
      <c r="C58" s="203"/>
      <c r="D58" s="204"/>
      <c r="E58" s="128"/>
      <c r="F58" s="368"/>
      <c r="G58" s="192"/>
      <c r="H58" s="192"/>
    </row>
    <row r="59" spans="1:13" s="702" customFormat="1" ht="45">
      <c r="A59" s="287"/>
      <c r="B59" s="221" t="s">
        <v>1005</v>
      </c>
      <c r="C59" s="203"/>
      <c r="D59" s="204"/>
      <c r="E59" s="128"/>
      <c r="F59" s="368"/>
      <c r="G59" s="192"/>
      <c r="H59" s="192"/>
    </row>
    <row r="60" spans="1:13">
      <c r="A60" s="287"/>
      <c r="B60" s="221" t="s">
        <v>1006</v>
      </c>
      <c r="C60" s="203"/>
      <c r="D60" s="204"/>
      <c r="E60" s="128"/>
      <c r="F60" s="401"/>
      <c r="G60" s="192"/>
      <c r="H60" s="192"/>
    </row>
    <row r="61" spans="1:13" s="696" customFormat="1" ht="15">
      <c r="A61" s="292"/>
      <c r="B61" s="646"/>
      <c r="C61" s="203" t="s">
        <v>422</v>
      </c>
      <c r="D61" s="204">
        <v>1</v>
      </c>
      <c r="E61" s="339"/>
      <c r="F61" s="259">
        <f>ROUND(D61*E61,2)</f>
        <v>0</v>
      </c>
      <c r="G61" s="192"/>
      <c r="H61" s="192"/>
    </row>
    <row r="62" spans="1:13" s="698" customFormat="1" ht="14.25">
      <c r="A62" s="290"/>
      <c r="B62" s="290"/>
      <c r="C62" s="266"/>
      <c r="D62" s="267"/>
      <c r="E62" s="480"/>
      <c r="F62" s="368"/>
      <c r="G62" s="192"/>
      <c r="H62" s="192"/>
      <c r="I62" s="697"/>
      <c r="J62" s="697"/>
      <c r="K62" s="697"/>
      <c r="L62" s="697"/>
      <c r="M62" s="697"/>
    </row>
    <row r="63" spans="1:13" s="698" customFormat="1" ht="14.25">
      <c r="A63" s="694">
        <f>COUNT($A$1:A62)+1</f>
        <v>6</v>
      </c>
      <c r="B63" s="247" t="s">
        <v>1008</v>
      </c>
      <c r="C63" s="203"/>
      <c r="D63" s="204"/>
      <c r="E63" s="128"/>
      <c r="F63" s="368"/>
      <c r="G63" s="192"/>
      <c r="H63" s="192"/>
      <c r="I63" s="697"/>
      <c r="J63" s="697"/>
      <c r="K63" s="697"/>
      <c r="L63" s="697"/>
      <c r="M63" s="697"/>
    </row>
    <row r="64" spans="1:13" s="698" customFormat="1" ht="33.75">
      <c r="A64" s="704"/>
      <c r="B64" s="221" t="s">
        <v>1009</v>
      </c>
      <c r="C64" s="203"/>
      <c r="D64" s="204"/>
      <c r="E64" s="128"/>
      <c r="F64" s="368"/>
      <c r="G64" s="236"/>
      <c r="H64" s="236"/>
      <c r="I64" s="697"/>
      <c r="J64" s="697"/>
      <c r="K64" s="697"/>
      <c r="L64" s="697"/>
      <c r="M64" s="697"/>
    </row>
    <row r="65" spans="1:13" s="702" customFormat="1" ht="45">
      <c r="A65" s="287"/>
      <c r="B65" s="221" t="s">
        <v>1010</v>
      </c>
      <c r="C65" s="203"/>
      <c r="D65" s="204"/>
      <c r="E65" s="128"/>
      <c r="F65" s="368"/>
      <c r="G65" s="236"/>
      <c r="H65" s="236"/>
    </row>
    <row r="66" spans="1:13" s="702" customFormat="1" ht="22.5">
      <c r="A66" s="287"/>
      <c r="B66" s="221" t="s">
        <v>2327</v>
      </c>
      <c r="C66" s="203"/>
      <c r="D66" s="204"/>
      <c r="E66" s="128"/>
      <c r="F66" s="401"/>
      <c r="G66" s="236"/>
      <c r="H66" s="236"/>
    </row>
    <row r="67" spans="1:13" s="702" customFormat="1" ht="22.5">
      <c r="A67" s="287"/>
      <c r="B67" s="221" t="s">
        <v>1007</v>
      </c>
      <c r="C67" s="203"/>
      <c r="D67" s="204"/>
      <c r="E67" s="128"/>
      <c r="F67" s="695"/>
      <c r="G67" s="192"/>
      <c r="H67" s="192"/>
    </row>
    <row r="68" spans="1:13" s="702" customFormat="1" ht="15">
      <c r="A68" s="292" t="s">
        <v>757</v>
      </c>
      <c r="B68" s="314" t="s">
        <v>1366</v>
      </c>
      <c r="C68" s="222" t="s">
        <v>783</v>
      </c>
      <c r="D68" s="271">
        <v>1110.5</v>
      </c>
      <c r="E68" s="339"/>
      <c r="F68" s="259">
        <f>ROUND(D68*E68,2)</f>
        <v>0</v>
      </c>
      <c r="G68" s="192"/>
      <c r="H68" s="192"/>
    </row>
    <row r="69" spans="1:13" s="702" customFormat="1" ht="15">
      <c r="A69" s="292" t="s">
        <v>759</v>
      </c>
      <c r="B69" s="314" t="s">
        <v>1367</v>
      </c>
      <c r="C69" s="222" t="s">
        <v>783</v>
      </c>
      <c r="D69" s="271">
        <v>1495</v>
      </c>
      <c r="E69" s="339"/>
      <c r="F69" s="259">
        <f t="shared" ref="F69:F75" si="0">ROUND(D69*E69,2)</f>
        <v>0</v>
      </c>
      <c r="G69" s="192"/>
      <c r="H69" s="192"/>
    </row>
    <row r="70" spans="1:13" s="698" customFormat="1" ht="22.5">
      <c r="A70" s="292" t="s">
        <v>785</v>
      </c>
      <c r="B70" s="314" t="s">
        <v>1483</v>
      </c>
      <c r="C70" s="222" t="s">
        <v>783</v>
      </c>
      <c r="D70" s="271">
        <v>73.5</v>
      </c>
      <c r="E70" s="339"/>
      <c r="F70" s="259">
        <f t="shared" si="0"/>
        <v>0</v>
      </c>
      <c r="G70" s="192"/>
      <c r="H70" s="192"/>
      <c r="I70" s="697"/>
      <c r="J70" s="697"/>
      <c r="K70" s="697"/>
      <c r="L70" s="697"/>
      <c r="M70" s="697"/>
    </row>
    <row r="71" spans="1:13" s="702" customFormat="1" ht="22.5">
      <c r="A71" s="292" t="s">
        <v>787</v>
      </c>
      <c r="B71" s="314" t="s">
        <v>1484</v>
      </c>
      <c r="C71" s="222" t="s">
        <v>783</v>
      </c>
      <c r="D71" s="271">
        <v>768.7</v>
      </c>
      <c r="E71" s="339"/>
      <c r="F71" s="259">
        <f t="shared" si="0"/>
        <v>0</v>
      </c>
      <c r="G71" s="192"/>
      <c r="H71" s="192"/>
    </row>
    <row r="72" spans="1:13" s="702" customFormat="1" ht="15">
      <c r="A72" s="292" t="s">
        <v>814</v>
      </c>
      <c r="B72" s="314" t="s">
        <v>1485</v>
      </c>
      <c r="C72" s="222" t="s">
        <v>783</v>
      </c>
      <c r="D72" s="271">
        <v>270</v>
      </c>
      <c r="E72" s="339"/>
      <c r="F72" s="259">
        <f t="shared" si="0"/>
        <v>0</v>
      </c>
      <c r="G72" s="192"/>
      <c r="H72" s="192"/>
    </row>
    <row r="73" spans="1:13" s="702" customFormat="1" ht="15">
      <c r="A73" s="292" t="s">
        <v>820</v>
      </c>
      <c r="B73" s="314" t="s">
        <v>1469</v>
      </c>
      <c r="C73" s="222" t="s">
        <v>783</v>
      </c>
      <c r="D73" s="271">
        <v>68.510000000000005</v>
      </c>
      <c r="E73" s="339"/>
      <c r="F73" s="259">
        <f t="shared" si="0"/>
        <v>0</v>
      </c>
      <c r="G73" s="192"/>
      <c r="H73" s="192"/>
    </row>
    <row r="74" spans="1:13" s="702" customFormat="1" ht="22.5">
      <c r="A74" s="292" t="s">
        <v>821</v>
      </c>
      <c r="B74" s="314" t="s">
        <v>1470</v>
      </c>
      <c r="C74" s="222" t="s">
        <v>783</v>
      </c>
      <c r="D74" s="271">
        <v>718.4</v>
      </c>
      <c r="E74" s="339"/>
      <c r="F74" s="259">
        <f t="shared" si="0"/>
        <v>0</v>
      </c>
      <c r="G74" s="192"/>
      <c r="H74" s="192"/>
    </row>
    <row r="75" spans="1:13" s="702" customFormat="1" ht="15">
      <c r="A75" s="292" t="s">
        <v>843</v>
      </c>
      <c r="B75" s="314" t="s">
        <v>1471</v>
      </c>
      <c r="C75" s="222" t="s">
        <v>783</v>
      </c>
      <c r="D75" s="271">
        <v>248</v>
      </c>
      <c r="E75" s="339"/>
      <c r="F75" s="259">
        <f t="shared" si="0"/>
        <v>0</v>
      </c>
      <c r="G75" s="236"/>
      <c r="H75" s="236"/>
    </row>
    <row r="76" spans="1:13">
      <c r="A76" s="290"/>
      <c r="B76" s="290"/>
      <c r="C76" s="266"/>
      <c r="D76" s="267"/>
      <c r="E76" s="480"/>
      <c r="F76" s="695"/>
      <c r="G76" s="236"/>
      <c r="H76" s="236"/>
    </row>
    <row r="77" spans="1:13" s="696" customFormat="1">
      <c r="A77" s="694">
        <f>COUNT($A$1:A76)+1</f>
        <v>7</v>
      </c>
      <c r="B77" s="247" t="s">
        <v>1011</v>
      </c>
      <c r="C77" s="203"/>
      <c r="D77" s="204"/>
      <c r="E77" s="128"/>
      <c r="F77" s="699"/>
      <c r="G77" s="192"/>
      <c r="H77" s="192"/>
    </row>
    <row r="78" spans="1:13" s="698" customFormat="1" ht="45">
      <c r="A78" s="287"/>
      <c r="B78" s="221" t="s">
        <v>1012</v>
      </c>
      <c r="C78" s="203"/>
      <c r="D78" s="204"/>
      <c r="E78" s="128"/>
      <c r="F78" s="368"/>
      <c r="G78" s="192"/>
      <c r="H78" s="192"/>
      <c r="I78" s="697"/>
      <c r="J78" s="697"/>
      <c r="K78" s="697"/>
      <c r="L78" s="697"/>
      <c r="M78" s="697"/>
    </row>
    <row r="79" spans="1:13" s="702" customFormat="1" ht="67.5">
      <c r="A79" s="278"/>
      <c r="B79" s="221" t="s">
        <v>2328</v>
      </c>
      <c r="C79" s="279"/>
      <c r="D79" s="280"/>
      <c r="E79" s="128"/>
      <c r="F79" s="368"/>
      <c r="G79" s="236"/>
      <c r="H79" s="236"/>
    </row>
    <row r="80" spans="1:13" s="702" customFormat="1" ht="33.75">
      <c r="A80" s="278"/>
      <c r="B80" s="221" t="s">
        <v>1013</v>
      </c>
      <c r="C80" s="279"/>
      <c r="D80" s="280"/>
      <c r="E80" s="128"/>
      <c r="F80" s="395"/>
      <c r="G80" s="236"/>
      <c r="H80" s="236"/>
    </row>
    <row r="81" spans="1:13" ht="45">
      <c r="A81" s="278"/>
      <c r="B81" s="221" t="s">
        <v>2540</v>
      </c>
      <c r="C81" s="279"/>
      <c r="D81" s="280"/>
      <c r="E81" s="128"/>
      <c r="G81" s="192"/>
      <c r="H81" s="705"/>
    </row>
    <row r="82" spans="1:13" s="696" customFormat="1" ht="22.5">
      <c r="A82" s="278"/>
      <c r="B82" s="221" t="s">
        <v>1014</v>
      </c>
      <c r="C82" s="279"/>
      <c r="D82" s="280"/>
      <c r="E82" s="128"/>
      <c r="F82" s="395"/>
      <c r="G82" s="192"/>
      <c r="H82" s="706"/>
    </row>
    <row r="83" spans="1:13" s="698" customFormat="1" ht="33.75">
      <c r="A83" s="278"/>
      <c r="B83" s="221" t="s">
        <v>1015</v>
      </c>
      <c r="C83" s="279"/>
      <c r="D83" s="280"/>
      <c r="E83" s="128"/>
      <c r="F83" s="660"/>
      <c r="G83" s="192"/>
      <c r="H83" s="192"/>
      <c r="I83" s="697"/>
      <c r="J83" s="697"/>
      <c r="K83" s="697"/>
      <c r="L83" s="697"/>
      <c r="M83" s="697"/>
    </row>
    <row r="84" spans="1:13" s="702" customFormat="1" ht="24" customHeight="1">
      <c r="A84" s="287"/>
      <c r="B84" s="221" t="s">
        <v>1016</v>
      </c>
      <c r="C84" s="203"/>
      <c r="D84" s="204"/>
      <c r="E84" s="128"/>
      <c r="F84" s="331"/>
      <c r="G84" s="192"/>
      <c r="H84" s="192"/>
    </row>
    <row r="85" spans="1:13" s="702" customFormat="1" ht="22.5">
      <c r="A85" s="287"/>
      <c r="B85" s="221" t="s">
        <v>1017</v>
      </c>
      <c r="C85" s="203"/>
      <c r="D85" s="204"/>
      <c r="E85" s="128"/>
      <c r="F85" s="331"/>
      <c r="G85" s="305"/>
      <c r="H85" s="305"/>
    </row>
    <row r="86" spans="1:13" s="702" customFormat="1" ht="11.25" customHeight="1">
      <c r="A86" s="278"/>
      <c r="B86" s="221" t="s">
        <v>1018</v>
      </c>
      <c r="C86" s="279"/>
      <c r="D86" s="280"/>
      <c r="E86" s="128"/>
      <c r="F86" s="331"/>
      <c r="G86" s="306"/>
      <c r="H86" s="306"/>
    </row>
    <row r="87" spans="1:13" ht="11.25" customHeight="1">
      <c r="A87" s="292" t="s">
        <v>757</v>
      </c>
      <c r="B87" s="314" t="s">
        <v>1366</v>
      </c>
      <c r="C87" s="222" t="s">
        <v>783</v>
      </c>
      <c r="D87" s="271">
        <v>1110.5</v>
      </c>
      <c r="E87" s="339"/>
      <c r="F87" s="259">
        <f t="shared" ref="F87:F91" si="1">ROUND(D87*E87,2)</f>
        <v>0</v>
      </c>
      <c r="G87" s="217"/>
      <c r="H87" s="217"/>
    </row>
    <row r="88" spans="1:13" s="696" customFormat="1" ht="11.25" customHeight="1">
      <c r="A88" s="292" t="s">
        <v>759</v>
      </c>
      <c r="B88" s="314" t="s">
        <v>1367</v>
      </c>
      <c r="C88" s="222" t="s">
        <v>783</v>
      </c>
      <c r="D88" s="271">
        <v>1495</v>
      </c>
      <c r="E88" s="339"/>
      <c r="F88" s="259">
        <f t="shared" si="1"/>
        <v>0</v>
      </c>
      <c r="G88" s="315"/>
      <c r="H88" s="315"/>
    </row>
    <row r="89" spans="1:13" s="702" customFormat="1" ht="11.25" customHeight="1">
      <c r="A89" s="292" t="s">
        <v>785</v>
      </c>
      <c r="B89" s="314" t="s">
        <v>1486</v>
      </c>
      <c r="C89" s="222" t="s">
        <v>783</v>
      </c>
      <c r="D89" s="271">
        <v>68.510000000000005</v>
      </c>
      <c r="E89" s="339"/>
      <c r="F89" s="259">
        <f t="shared" si="1"/>
        <v>0</v>
      </c>
      <c r="G89" s="315"/>
      <c r="H89" s="315"/>
    </row>
    <row r="90" spans="1:13" s="395" customFormat="1" ht="11.25" customHeight="1">
      <c r="A90" s="292" t="s">
        <v>787</v>
      </c>
      <c r="B90" s="314" t="s">
        <v>1487</v>
      </c>
      <c r="C90" s="222" t="s">
        <v>783</v>
      </c>
      <c r="D90" s="271">
        <v>718.4</v>
      </c>
      <c r="E90" s="339"/>
      <c r="F90" s="259">
        <f t="shared" si="1"/>
        <v>0</v>
      </c>
      <c r="G90" s="315"/>
      <c r="H90" s="315"/>
    </row>
    <row r="91" spans="1:13" s="395" customFormat="1" ht="11.25" customHeight="1">
      <c r="A91" s="292" t="s">
        <v>814</v>
      </c>
      <c r="B91" s="314" t="s">
        <v>1488</v>
      </c>
      <c r="C91" s="222" t="s">
        <v>783</v>
      </c>
      <c r="D91" s="271">
        <v>248</v>
      </c>
      <c r="E91" s="339"/>
      <c r="F91" s="259">
        <f t="shared" si="1"/>
        <v>0</v>
      </c>
      <c r="G91" s="315"/>
      <c r="H91" s="315"/>
    </row>
    <row r="92" spans="1:13" s="395" customFormat="1" ht="11.25" customHeight="1">
      <c r="A92" s="290"/>
      <c r="B92" s="290"/>
      <c r="C92" s="266"/>
      <c r="D92" s="267"/>
      <c r="E92" s="480"/>
      <c r="F92" s="331"/>
      <c r="G92" s="315"/>
      <c r="H92" s="315"/>
    </row>
    <row r="93" spans="1:13" s="218" customFormat="1" ht="25.5">
      <c r="A93" s="694">
        <f>COUNT($A$1:A92)+1</f>
        <v>8</v>
      </c>
      <c r="B93" s="247" t="s">
        <v>1019</v>
      </c>
      <c r="C93" s="203"/>
      <c r="D93" s="204"/>
      <c r="E93" s="128"/>
      <c r="F93" s="331"/>
      <c r="G93" s="315"/>
      <c r="H93" s="315"/>
    </row>
    <row r="94" spans="1:13" ht="45">
      <c r="A94" s="278"/>
      <c r="B94" s="221" t="s">
        <v>1020</v>
      </c>
      <c r="C94" s="279"/>
      <c r="D94" s="280"/>
      <c r="E94" s="128"/>
      <c r="G94" s="277"/>
      <c r="H94" s="277"/>
    </row>
    <row r="95" spans="1:13" ht="22.5">
      <c r="A95" s="278"/>
      <c r="B95" s="221" t="s">
        <v>1021</v>
      </c>
      <c r="C95" s="279"/>
      <c r="D95" s="280"/>
      <c r="E95" s="128"/>
      <c r="G95" s="315"/>
      <c r="H95" s="315"/>
    </row>
    <row r="96" spans="1:13" ht="56.25">
      <c r="A96" s="278" t="s">
        <v>826</v>
      </c>
      <c r="B96" s="221" t="s">
        <v>1022</v>
      </c>
      <c r="C96" s="279"/>
      <c r="D96" s="280"/>
      <c r="E96" s="128"/>
      <c r="G96" s="315"/>
      <c r="H96" s="315"/>
    </row>
    <row r="97" spans="1:8" ht="22.5">
      <c r="A97" s="278" t="s">
        <v>826</v>
      </c>
      <c r="B97" s="221" t="s">
        <v>1023</v>
      </c>
      <c r="C97" s="279"/>
      <c r="D97" s="280"/>
      <c r="E97" s="128"/>
      <c r="G97" s="315"/>
      <c r="H97" s="315"/>
    </row>
    <row r="98" spans="1:8" ht="22.5">
      <c r="A98" s="278"/>
      <c r="B98" s="221" t="s">
        <v>1024</v>
      </c>
      <c r="C98" s="279"/>
      <c r="D98" s="280"/>
      <c r="E98" s="128"/>
      <c r="G98" s="315"/>
      <c r="H98" s="315"/>
    </row>
    <row r="99" spans="1:8" ht="22.5">
      <c r="A99" s="278"/>
      <c r="B99" s="221" t="s">
        <v>1025</v>
      </c>
      <c r="C99" s="279"/>
      <c r="D99" s="280"/>
      <c r="E99" s="128"/>
      <c r="G99" s="315"/>
      <c r="H99" s="315"/>
    </row>
    <row r="100" spans="1:8">
      <c r="A100" s="278"/>
      <c r="B100" s="221" t="s">
        <v>1018</v>
      </c>
      <c r="C100" s="279"/>
      <c r="D100" s="280"/>
      <c r="E100" s="128"/>
      <c r="G100" s="315"/>
      <c r="H100" s="315"/>
    </row>
    <row r="101" spans="1:8">
      <c r="A101" s="278"/>
      <c r="B101" s="221" t="s">
        <v>1026</v>
      </c>
      <c r="C101" s="279"/>
      <c r="D101" s="280"/>
      <c r="E101" s="128"/>
      <c r="G101" s="315"/>
      <c r="H101" s="315"/>
    </row>
    <row r="102" spans="1:8" ht="11.25" customHeight="1">
      <c r="A102" s="292" t="s">
        <v>757</v>
      </c>
      <c r="B102" s="646" t="s">
        <v>1489</v>
      </c>
      <c r="C102" s="203" t="s">
        <v>290</v>
      </c>
      <c r="D102" s="204">
        <v>32</v>
      </c>
      <c r="E102" s="339"/>
      <c r="F102" s="259">
        <f t="shared" ref="F102:F106" si="2">ROUND(D102*E102,2)</f>
        <v>0</v>
      </c>
      <c r="G102" s="315"/>
      <c r="H102" s="315"/>
    </row>
    <row r="103" spans="1:8" ht="11.25" customHeight="1">
      <c r="A103" s="292" t="s">
        <v>759</v>
      </c>
      <c r="B103" s="646" t="s">
        <v>1490</v>
      </c>
      <c r="C103" s="203" t="s">
        <v>290</v>
      </c>
      <c r="D103" s="204">
        <v>439</v>
      </c>
      <c r="E103" s="339"/>
      <c r="F103" s="259">
        <f t="shared" si="2"/>
        <v>0</v>
      </c>
      <c r="G103" s="315"/>
      <c r="H103" s="315"/>
    </row>
    <row r="104" spans="1:8" ht="11.25" customHeight="1">
      <c r="A104" s="292" t="s">
        <v>785</v>
      </c>
      <c r="B104" s="646" t="s">
        <v>1491</v>
      </c>
      <c r="C104" s="203" t="s">
        <v>290</v>
      </c>
      <c r="D104" s="204">
        <v>137.9</v>
      </c>
      <c r="E104" s="339"/>
      <c r="F104" s="259">
        <f t="shared" si="2"/>
        <v>0</v>
      </c>
      <c r="G104" s="315"/>
      <c r="H104" s="315"/>
    </row>
    <row r="105" spans="1:8" ht="22.5">
      <c r="A105" s="292" t="s">
        <v>787</v>
      </c>
      <c r="B105" s="314" t="s">
        <v>1492</v>
      </c>
      <c r="C105" s="222" t="s">
        <v>783</v>
      </c>
      <c r="D105" s="271">
        <v>250</v>
      </c>
      <c r="E105" s="339"/>
      <c r="F105" s="259">
        <f t="shared" si="2"/>
        <v>0</v>
      </c>
      <c r="G105" s="315"/>
      <c r="H105" s="315"/>
    </row>
    <row r="106" spans="1:8" ht="15">
      <c r="A106" s="292" t="s">
        <v>814</v>
      </c>
      <c r="B106" s="646" t="s">
        <v>1493</v>
      </c>
      <c r="C106" s="203" t="s">
        <v>783</v>
      </c>
      <c r="D106" s="204">
        <v>395</v>
      </c>
      <c r="E106" s="339"/>
      <c r="F106" s="259">
        <f t="shared" si="2"/>
        <v>0</v>
      </c>
      <c r="G106" s="315"/>
      <c r="H106" s="315"/>
    </row>
    <row r="107" spans="1:8">
      <c r="A107" s="707"/>
      <c r="B107" s="708"/>
      <c r="C107" s="709"/>
      <c r="D107" s="710"/>
      <c r="E107" s="714"/>
      <c r="G107" s="315"/>
      <c r="H107" s="315"/>
    </row>
    <row r="108" spans="1:8">
      <c r="A108" s="694">
        <f>COUNT($A$1:A107)+1</f>
        <v>9</v>
      </c>
      <c r="B108" s="247" t="s">
        <v>1027</v>
      </c>
      <c r="C108" s="203"/>
      <c r="D108" s="204"/>
      <c r="E108" s="128"/>
      <c r="G108" s="315"/>
      <c r="H108" s="711"/>
    </row>
    <row r="109" spans="1:8" ht="56.25">
      <c r="A109" s="278"/>
      <c r="B109" s="221" t="s">
        <v>2329</v>
      </c>
      <c r="C109" s="279"/>
      <c r="D109" s="280"/>
      <c r="E109" s="128"/>
      <c r="G109" s="315"/>
    </row>
    <row r="110" spans="1:8" ht="56.25">
      <c r="A110" s="278"/>
      <c r="B110" s="221" t="s">
        <v>1028</v>
      </c>
      <c r="C110" s="279"/>
      <c r="D110" s="280"/>
      <c r="E110" s="128"/>
      <c r="G110" s="315"/>
    </row>
    <row r="111" spans="1:8" ht="11.25" customHeight="1">
      <c r="A111" s="278"/>
      <c r="B111" s="221" t="s">
        <v>1018</v>
      </c>
      <c r="C111" s="279"/>
      <c r="D111" s="280"/>
      <c r="E111" s="128"/>
      <c r="G111" s="315"/>
    </row>
    <row r="112" spans="1:8" ht="11.25" customHeight="1">
      <c r="A112" s="278"/>
      <c r="B112" s="221" t="s">
        <v>1029</v>
      </c>
      <c r="C112" s="279"/>
      <c r="D112" s="280"/>
      <c r="E112" s="128"/>
      <c r="G112" s="315"/>
    </row>
    <row r="113" spans="1:7" ht="11.25" customHeight="1">
      <c r="A113" s="292" t="s">
        <v>757</v>
      </c>
      <c r="B113" s="646" t="s">
        <v>1366</v>
      </c>
      <c r="C113" s="203" t="s">
        <v>290</v>
      </c>
      <c r="D113" s="204">
        <v>180</v>
      </c>
      <c r="E113" s="339"/>
      <c r="F113" s="259">
        <f t="shared" ref="F113:F117" si="3">ROUND(D113*E113,2)</f>
        <v>0</v>
      </c>
      <c r="G113" s="315"/>
    </row>
    <row r="114" spans="1:7" ht="11.25" customHeight="1">
      <c r="A114" s="292" t="s">
        <v>759</v>
      </c>
      <c r="B114" s="646" t="s">
        <v>1367</v>
      </c>
      <c r="C114" s="203" t="s">
        <v>290</v>
      </c>
      <c r="D114" s="204">
        <v>190</v>
      </c>
      <c r="E114" s="339"/>
      <c r="F114" s="259">
        <f t="shared" si="3"/>
        <v>0</v>
      </c>
      <c r="G114" s="315"/>
    </row>
    <row r="115" spans="1:7" ht="11.25" customHeight="1">
      <c r="A115" s="292" t="s">
        <v>785</v>
      </c>
      <c r="B115" s="314" t="s">
        <v>1480</v>
      </c>
      <c r="C115" s="203" t="s">
        <v>290</v>
      </c>
      <c r="D115" s="271">
        <v>5.5</v>
      </c>
      <c r="E115" s="339"/>
      <c r="F115" s="259">
        <f t="shared" si="3"/>
        <v>0</v>
      </c>
      <c r="G115" s="315"/>
    </row>
    <row r="116" spans="1:7" ht="11.25" customHeight="1">
      <c r="A116" s="292" t="s">
        <v>787</v>
      </c>
      <c r="B116" s="314" t="s">
        <v>1481</v>
      </c>
      <c r="C116" s="203" t="s">
        <v>290</v>
      </c>
      <c r="D116" s="271">
        <v>105</v>
      </c>
      <c r="E116" s="339"/>
      <c r="F116" s="259">
        <f t="shared" si="3"/>
        <v>0</v>
      </c>
      <c r="G116" s="315"/>
    </row>
    <row r="117" spans="1:7" ht="11.25" customHeight="1">
      <c r="A117" s="292" t="s">
        <v>814</v>
      </c>
      <c r="B117" s="314" t="s">
        <v>1482</v>
      </c>
      <c r="C117" s="203" t="s">
        <v>290</v>
      </c>
      <c r="D117" s="271">
        <v>65</v>
      </c>
      <c r="E117" s="339"/>
      <c r="F117" s="259">
        <f t="shared" si="3"/>
        <v>0</v>
      </c>
      <c r="G117" s="315"/>
    </row>
    <row r="118" spans="1:7" ht="11.25" customHeight="1">
      <c r="A118" s="323"/>
      <c r="B118" s="324"/>
      <c r="C118" s="299"/>
      <c r="D118" s="299"/>
      <c r="E118" s="129"/>
      <c r="G118" s="315"/>
    </row>
    <row r="119" spans="1:7" ht="11.25" customHeight="1">
      <c r="A119" s="323"/>
      <c r="B119" s="324"/>
      <c r="C119" s="299"/>
      <c r="D119" s="299"/>
      <c r="E119" s="129"/>
      <c r="G119" s="315"/>
    </row>
    <row r="120" spans="1:7" ht="11.25" customHeight="1">
      <c r="A120" s="323"/>
      <c r="B120" s="712"/>
      <c r="C120" s="299"/>
      <c r="D120" s="299"/>
      <c r="E120" s="129"/>
      <c r="G120" s="315"/>
    </row>
    <row r="121" spans="1:7" ht="11.25" customHeight="1">
      <c r="A121" s="323"/>
      <c r="B121" s="324"/>
      <c r="C121" s="299"/>
      <c r="D121" s="299"/>
      <c r="E121" s="129"/>
      <c r="G121" s="315"/>
    </row>
    <row r="122" spans="1:7" ht="15.75">
      <c r="A122" s="325" t="str">
        <f>A3</f>
        <v>A.6.</v>
      </c>
      <c r="B122" s="326" t="s">
        <v>1476</v>
      </c>
      <c r="C122" s="327"/>
      <c r="D122" s="328"/>
      <c r="E122" s="485"/>
      <c r="F122" s="331">
        <f>ROUND(SUM(F4:F120),2)</f>
        <v>0</v>
      </c>
      <c r="G122" s="315"/>
    </row>
  </sheetData>
  <sheetProtection algorithmName="SHA-512" hashValue="V6GAf6jppLMaydu7GXoZls++5gUBf16se1oQkRPDMdJWoTKHUfhqT5Pzd3VsC039SDP/MOtLBVwqmLi59zOrKQ==" saltValue="N2/0uQW2exQf7E3DTwNAyg==" spinCount="100000" sheet="1" objects="1" scenarios="1"/>
  <protectedRanges>
    <protectedRange password="C758" sqref="B86:D86 B81:D83" name="Range1_1"/>
    <protectedRange password="C758" sqref="B92:B101 B107:B112" name="Range1_2_1"/>
  </protectedRanges>
  <conditionalFormatting sqref="F34:F40">
    <cfRule type="cellIs" dxfId="937" priority="52" stopIfTrue="1" operator="greaterThan">
      <formula>0</formula>
    </cfRule>
  </conditionalFormatting>
  <conditionalFormatting sqref="F45">
    <cfRule type="cellIs" dxfId="936" priority="51" stopIfTrue="1" operator="greaterThan">
      <formula>0</formula>
    </cfRule>
  </conditionalFormatting>
  <conditionalFormatting sqref="F55">
    <cfRule type="cellIs" dxfId="935" priority="50" stopIfTrue="1" operator="greaterThan">
      <formula>0</formula>
    </cfRule>
  </conditionalFormatting>
  <conditionalFormatting sqref="F77">
    <cfRule type="cellIs" dxfId="934" priority="47" stopIfTrue="1" operator="greaterThan">
      <formula>0</formula>
    </cfRule>
  </conditionalFormatting>
  <conditionalFormatting sqref="F32 F68:F75 F87:F91">
    <cfRule type="cellIs" dxfId="933" priority="46" stopIfTrue="1" operator="equal">
      <formula>0</formula>
    </cfRule>
  </conditionalFormatting>
  <conditionalFormatting sqref="F33">
    <cfRule type="cellIs" dxfId="932" priority="11" stopIfTrue="1" operator="equal">
      <formula>0</formula>
    </cfRule>
  </conditionalFormatting>
  <conditionalFormatting sqref="F41">
    <cfRule type="cellIs" dxfId="931" priority="10" stopIfTrue="1" operator="equal">
      <formula>0</formula>
    </cfRule>
  </conditionalFormatting>
  <conditionalFormatting sqref="F42">
    <cfRule type="cellIs" dxfId="930" priority="9" stopIfTrue="1" operator="equal">
      <formula>0</formula>
    </cfRule>
  </conditionalFormatting>
  <conditionalFormatting sqref="F51">
    <cfRule type="cellIs" dxfId="929" priority="8" stopIfTrue="1" operator="equal">
      <formula>0</formula>
    </cfRule>
  </conditionalFormatting>
  <conditionalFormatting sqref="F52">
    <cfRule type="cellIs" dxfId="928" priority="7" stopIfTrue="1" operator="equal">
      <formula>0</formula>
    </cfRule>
  </conditionalFormatting>
  <conditionalFormatting sqref="F61">
    <cfRule type="cellIs" dxfId="927" priority="6" stopIfTrue="1" operator="equal">
      <formula>0</formula>
    </cfRule>
  </conditionalFormatting>
  <conditionalFormatting sqref="F102:F106">
    <cfRule type="cellIs" dxfId="926" priority="3" stopIfTrue="1" operator="equal">
      <formula>0</formula>
    </cfRule>
  </conditionalFormatting>
  <conditionalFormatting sqref="F113:F117">
    <cfRule type="cellIs" dxfId="925" priority="2" stopIfTrue="1" operator="equal">
      <formula>0</formula>
    </cfRule>
  </conditionalFormatting>
  <conditionalFormatting sqref="F56">
    <cfRule type="cellIs" dxfId="924" priority="1" stopIfTrue="1" operator="equal">
      <formula>0</formula>
    </cfRule>
  </conditionalFormatting>
  <pageMargins left="0.94488188976377963" right="0.39370078740157483" top="0.93374999999999997" bottom="0.82677165354330717" header="0.39370078740157483" footer="0.31496062992125984"/>
  <pageSetup paperSize="9" scale="81" orientation="portrait" r:id="rId1"/>
  <headerFooter>
    <oddHeader>&amp;L&amp;10PALAČA BUŽAN - zgrada Ureda za opće poslove Hrvatskog sabora i Vlade Republike Hrvatske
GRAĐEVINSKO-OBRTNIČKI RADOVI - TROŠKOVNIK_FAZA 01.&amp;R&amp;G</oddHeader>
    <oddFooter>&amp;R&amp;8
&amp;"Arial,Bold"&amp;A&amp;"Arial,Regular"; list &amp;P./&amp;N.</oddFooter>
  </headerFooter>
  <rowBreaks count="2" manualBreakCount="2">
    <brk id="43" max="16383" man="1"/>
    <brk id="76"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53</vt:i4>
      </vt:variant>
      <vt:variant>
        <vt:lpstr>Imenovani rasponi</vt:lpstr>
      </vt:variant>
      <vt:variant>
        <vt:i4>94</vt:i4>
      </vt:variant>
    </vt:vector>
  </HeadingPairs>
  <TitlesOfParts>
    <vt:vector size="147" baseType="lpstr">
      <vt:lpstr>Naslovnica_</vt:lpstr>
      <vt:lpstr>Uvodne napomene</vt:lpstr>
      <vt:lpstr>GO_naslovnica</vt:lpstr>
      <vt:lpstr>A.I. PRIP.</vt:lpstr>
      <vt:lpstr>A.II. RUS.</vt:lpstr>
      <vt:lpstr>A.III. ZEM.</vt:lpstr>
      <vt:lpstr>A.IV. ARM.-BET.</vt:lpstr>
      <vt:lpstr>A.V. ZID</vt:lpstr>
      <vt:lpstr>A.VI. ZID-SAN.</vt:lpstr>
      <vt:lpstr>A.VII. IZOL.</vt:lpstr>
      <vt:lpstr>A.VIII. TES.</vt:lpstr>
      <vt:lpstr>A.XIX. LIM.</vt:lpstr>
      <vt:lpstr>A.X. KROVOPOKR.</vt:lpstr>
      <vt:lpstr>A.XI. FASAD.</vt:lpstr>
      <vt:lpstr>A.XII. SKEL.</vt:lpstr>
      <vt:lpstr>GOR_rekapitulacija - 1.faza</vt:lpstr>
      <vt:lpstr>B.I. STOL.</vt:lpstr>
      <vt:lpstr>B.II. IZOL.</vt:lpstr>
      <vt:lpstr>B.III. ZID.</vt:lpstr>
      <vt:lpstr>GOR_rekapitulacija - 2.faza</vt:lpstr>
      <vt:lpstr>C.I. PRIPR.</vt:lpstr>
      <vt:lpstr>C.II. RUS.</vt:lpstr>
      <vt:lpstr>C.III. GK</vt:lpstr>
      <vt:lpstr>C.IV. POD-KAM.</vt:lpstr>
      <vt:lpstr>C.V. POD-KER.</vt:lpstr>
      <vt:lpstr>C.VI. POD-PARK.</vt:lpstr>
      <vt:lpstr>C.VII. POD-KOMP.</vt:lpstr>
      <vt:lpstr>C.VIII. STOL.</vt:lpstr>
      <vt:lpstr>C.IX. BRAV.</vt:lpstr>
      <vt:lpstr>C.X. PP STOL.</vt:lpstr>
      <vt:lpstr>C.XI. SOB.</vt:lpstr>
      <vt:lpstr>C.XII. RAZNO</vt:lpstr>
      <vt:lpstr>GOR_rekapitulacija - 3.faza</vt:lpstr>
      <vt:lpstr>EL_naslovnica</vt:lpstr>
      <vt:lpstr>OU_Elektro</vt:lpstr>
      <vt:lpstr>EL_troskovnik - 1. faza</vt:lpstr>
      <vt:lpstr>EL_rekapitulacija - 1.faza</vt:lpstr>
      <vt:lpstr>EL_troskovnik - 3. faza</vt:lpstr>
      <vt:lpstr>EL_rekapitulacija - 3.faza</vt:lpstr>
      <vt:lpstr>ViO_naslovnica</vt:lpstr>
      <vt:lpstr>ViO_troskovnik - 1.faza</vt:lpstr>
      <vt:lpstr>VIO_rekapitulacija - 1.faza</vt:lpstr>
      <vt:lpstr>ViO_troskovnik - 3. faza</vt:lpstr>
      <vt:lpstr>VIO_rekapitulacija - 3.faza</vt:lpstr>
      <vt:lpstr>GHV_naslovnica</vt:lpstr>
      <vt:lpstr>GHV_troskovnik - 1. faza</vt:lpstr>
      <vt:lpstr>GHV_rekapitulacija - 1.faza</vt:lpstr>
      <vt:lpstr>GHV_troskovnik - 3. faza</vt:lpstr>
      <vt:lpstr>GHV_rekapitulacija - 3.faza</vt:lpstr>
      <vt:lpstr>1. FAZA_rekapitulacija</vt:lpstr>
      <vt:lpstr>2. FAZA_rekapitulacija</vt:lpstr>
      <vt:lpstr>3. FAZA_rekapitulacija</vt:lpstr>
      <vt:lpstr>SVE_rekapitulacija</vt:lpstr>
      <vt:lpstr>'1. FAZA_rekapitulacija'!Ispis_naslova</vt:lpstr>
      <vt:lpstr>'2. FAZA_rekapitulacija'!Ispis_naslova</vt:lpstr>
      <vt:lpstr>'3. FAZA_rekapitulacija'!Ispis_naslova</vt:lpstr>
      <vt:lpstr>'A.I. PRIP.'!Ispis_naslova</vt:lpstr>
      <vt:lpstr>'A.II. RUS.'!Ispis_naslova</vt:lpstr>
      <vt:lpstr>'A.III. ZEM.'!Ispis_naslova</vt:lpstr>
      <vt:lpstr>'A.IV. ARM.-BET.'!Ispis_naslova</vt:lpstr>
      <vt:lpstr>'A.V. ZID'!Ispis_naslova</vt:lpstr>
      <vt:lpstr>'A.VI. ZID-SAN.'!Ispis_naslova</vt:lpstr>
      <vt:lpstr>'A.VII. IZOL.'!Ispis_naslova</vt:lpstr>
      <vt:lpstr>'A.VIII. TES.'!Ispis_naslova</vt:lpstr>
      <vt:lpstr>'A.X. KROVOPOKR.'!Ispis_naslova</vt:lpstr>
      <vt:lpstr>'A.XI. FASAD.'!Ispis_naslova</vt:lpstr>
      <vt:lpstr>'A.XII. SKEL.'!Ispis_naslova</vt:lpstr>
      <vt:lpstr>'A.XIX. LIM.'!Ispis_naslova</vt:lpstr>
      <vt:lpstr>'B.I. STOL.'!Ispis_naslova</vt:lpstr>
      <vt:lpstr>'B.II. IZOL.'!Ispis_naslova</vt:lpstr>
      <vt:lpstr>'B.III. ZID.'!Ispis_naslova</vt:lpstr>
      <vt:lpstr>'C.I. PRIPR.'!Ispis_naslova</vt:lpstr>
      <vt:lpstr>'C.II. RUS.'!Ispis_naslova</vt:lpstr>
      <vt:lpstr>'C.III. GK'!Ispis_naslova</vt:lpstr>
      <vt:lpstr>'C.IV. POD-KAM.'!Ispis_naslova</vt:lpstr>
      <vt:lpstr>'C.IX. BRAV.'!Ispis_naslova</vt:lpstr>
      <vt:lpstr>'C.V. POD-KER.'!Ispis_naslova</vt:lpstr>
      <vt:lpstr>'C.VI. POD-PARK.'!Ispis_naslova</vt:lpstr>
      <vt:lpstr>'C.VII. POD-KOMP.'!Ispis_naslova</vt:lpstr>
      <vt:lpstr>'C.VIII. STOL.'!Ispis_naslova</vt:lpstr>
      <vt:lpstr>'C.X. PP STOL.'!Ispis_naslova</vt:lpstr>
      <vt:lpstr>'C.XI. SOB.'!Ispis_naslova</vt:lpstr>
      <vt:lpstr>'C.XII. RAZNO'!Ispis_naslova</vt:lpstr>
      <vt:lpstr>'EL_rekapitulacija - 1.faza'!Ispis_naslova</vt:lpstr>
      <vt:lpstr>'EL_rekapitulacija - 3.faza'!Ispis_naslova</vt:lpstr>
      <vt:lpstr>'EL_troskovnik - 1. faza'!Ispis_naslova</vt:lpstr>
      <vt:lpstr>'GHV_rekapitulacija - 1.faza'!Ispis_naslova</vt:lpstr>
      <vt:lpstr>'GHV_rekapitulacija - 3.faza'!Ispis_naslova</vt:lpstr>
      <vt:lpstr>'GOR_rekapitulacija - 1.faza'!Ispis_naslova</vt:lpstr>
      <vt:lpstr>'GOR_rekapitulacija - 2.faza'!Ispis_naslova</vt:lpstr>
      <vt:lpstr>'GOR_rekapitulacija - 3.faza'!Ispis_naslova</vt:lpstr>
      <vt:lpstr>SVE_rekapitulacija!Ispis_naslova</vt:lpstr>
      <vt:lpstr>'VIO_rekapitulacija - 1.faza'!Ispis_naslova</vt:lpstr>
      <vt:lpstr>'VIO_rekapitulacija - 3.faza'!Ispis_naslova</vt:lpstr>
      <vt:lpstr>'1. FAZA_rekapitulacija'!Podrucje_ispisa</vt:lpstr>
      <vt:lpstr>'2. FAZA_rekapitulacija'!Podrucje_ispisa</vt:lpstr>
      <vt:lpstr>'3. FAZA_rekapitulacija'!Podrucje_ispisa</vt:lpstr>
      <vt:lpstr>'A.I. PRIP.'!Podrucje_ispisa</vt:lpstr>
      <vt:lpstr>'A.II. RUS.'!Podrucje_ispisa</vt:lpstr>
      <vt:lpstr>'A.III. ZEM.'!Podrucje_ispisa</vt:lpstr>
      <vt:lpstr>'A.IV. ARM.-BET.'!Podrucje_ispisa</vt:lpstr>
      <vt:lpstr>'A.V. ZID'!Podrucje_ispisa</vt:lpstr>
      <vt:lpstr>'A.VI. ZID-SAN.'!Podrucje_ispisa</vt:lpstr>
      <vt:lpstr>'A.VII. IZOL.'!Podrucje_ispisa</vt:lpstr>
      <vt:lpstr>'A.VIII. TES.'!Podrucje_ispisa</vt:lpstr>
      <vt:lpstr>'A.X. KROVOPOKR.'!Podrucje_ispisa</vt:lpstr>
      <vt:lpstr>'A.XI. FASAD.'!Podrucje_ispisa</vt:lpstr>
      <vt:lpstr>'A.XII. SKEL.'!Podrucje_ispisa</vt:lpstr>
      <vt:lpstr>'A.XIX. LIM.'!Podrucje_ispisa</vt:lpstr>
      <vt:lpstr>'B.I. STOL.'!Podrucje_ispisa</vt:lpstr>
      <vt:lpstr>'B.II. IZOL.'!Podrucje_ispisa</vt:lpstr>
      <vt:lpstr>'B.III. ZID.'!Podrucje_ispisa</vt:lpstr>
      <vt:lpstr>'C.I. PRIPR.'!Podrucje_ispisa</vt:lpstr>
      <vt:lpstr>'C.II. RUS.'!Podrucje_ispisa</vt:lpstr>
      <vt:lpstr>'C.III. GK'!Podrucje_ispisa</vt:lpstr>
      <vt:lpstr>'C.IV. POD-KAM.'!Podrucje_ispisa</vt:lpstr>
      <vt:lpstr>'C.IX. BRAV.'!Podrucje_ispisa</vt:lpstr>
      <vt:lpstr>'C.V. POD-KER.'!Podrucje_ispisa</vt:lpstr>
      <vt:lpstr>'C.VI. POD-PARK.'!Podrucje_ispisa</vt:lpstr>
      <vt:lpstr>'C.VII. POD-KOMP.'!Podrucje_ispisa</vt:lpstr>
      <vt:lpstr>'C.VIII. STOL.'!Podrucje_ispisa</vt:lpstr>
      <vt:lpstr>'C.X. PP STOL.'!Podrucje_ispisa</vt:lpstr>
      <vt:lpstr>'C.XI. SOB.'!Podrucje_ispisa</vt:lpstr>
      <vt:lpstr>'C.XII. RAZNO'!Podrucje_ispisa</vt:lpstr>
      <vt:lpstr>EL_naslovnica!Podrucje_ispisa</vt:lpstr>
      <vt:lpstr>'EL_rekapitulacija - 1.faza'!Podrucje_ispisa</vt:lpstr>
      <vt:lpstr>'EL_rekapitulacija - 3.faza'!Podrucje_ispisa</vt:lpstr>
      <vt:lpstr>'EL_troskovnik - 1. faza'!Podrucje_ispisa</vt:lpstr>
      <vt:lpstr>'EL_troskovnik - 3. faza'!Podrucje_ispisa</vt:lpstr>
      <vt:lpstr>GHV_naslovnica!Podrucje_ispisa</vt:lpstr>
      <vt:lpstr>'GHV_rekapitulacija - 1.faza'!Podrucje_ispisa</vt:lpstr>
      <vt:lpstr>'GHV_rekapitulacija - 3.faza'!Podrucje_ispisa</vt:lpstr>
      <vt:lpstr>'GHV_troskovnik - 1. faza'!Podrucje_ispisa</vt:lpstr>
      <vt:lpstr>'GHV_troskovnik - 3. faza'!Podrucje_ispisa</vt:lpstr>
      <vt:lpstr>GO_naslovnica!Podrucje_ispisa</vt:lpstr>
      <vt:lpstr>'GOR_rekapitulacija - 1.faza'!Podrucje_ispisa</vt:lpstr>
      <vt:lpstr>'GOR_rekapitulacija - 2.faza'!Podrucje_ispisa</vt:lpstr>
      <vt:lpstr>'GOR_rekapitulacija - 3.faza'!Podrucje_ispisa</vt:lpstr>
      <vt:lpstr>Naslovnica_!Podrucje_ispisa</vt:lpstr>
      <vt:lpstr>OU_Elektro!Podrucje_ispisa</vt:lpstr>
      <vt:lpstr>SVE_rekapitulacija!Podrucje_ispisa</vt:lpstr>
      <vt:lpstr>'Uvodne napomene'!Podrucje_ispisa</vt:lpstr>
      <vt:lpstr>ViO_naslovnica!Podrucje_ispisa</vt:lpstr>
      <vt:lpstr>'VIO_rekapitulacija - 1.faza'!Podrucje_ispisa</vt:lpstr>
      <vt:lpstr>'VIO_rekapitulacija - 3.faza'!Podrucje_ispisa</vt:lpstr>
      <vt:lpstr>'ViO_troskovnik - 1.faza'!Podrucje_ispisa</vt:lpstr>
      <vt:lpstr>'ViO_troskovnik - 3. faza'!Podrucje_ispisa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Toni Turić</dc:creator>
  <cp:lastModifiedBy>Diana Lorenz</cp:lastModifiedBy>
  <cp:lastPrinted>2022-04-28T07:54:19Z</cp:lastPrinted>
  <dcterms:created xsi:type="dcterms:W3CDTF">2018-02-02T08:27:23Z</dcterms:created>
  <dcterms:modified xsi:type="dcterms:W3CDTF">2022-06-29T06:28:26Z</dcterms:modified>
</cp:coreProperties>
</file>